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neDrive\Desktop\"/>
    </mc:Choice>
  </mc:AlternateContent>
  <xr:revisionPtr revIDLastSave="0" documentId="8_{553C4A48-4B91-4AB0-B145-F7A7F403DA3D}" xr6:coauthVersionLast="45" xr6:coauthVersionMax="45" xr10:uidLastSave="{00000000-0000-0000-0000-000000000000}"/>
  <bookViews>
    <workbookView xWindow="-120" yWindow="-120" windowWidth="29040" windowHeight="15840" xr2:uid="{8094D63C-7618-4AE4-BC5B-456C9909934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1" l="1"/>
  <c r="L14" i="1"/>
  <c r="L13" i="1"/>
  <c r="L12" i="1"/>
  <c r="Z6" i="1"/>
  <c r="Z5" i="1"/>
  <c r="Z3" i="1"/>
  <c r="Z2" i="1"/>
  <c r="Y6" i="1"/>
  <c r="X6" i="1"/>
  <c r="W6" i="1"/>
  <c r="V6" i="1"/>
  <c r="U6" i="1"/>
  <c r="Y5" i="1"/>
  <c r="X5" i="1"/>
  <c r="W5" i="1"/>
  <c r="V5" i="1"/>
  <c r="U5" i="1"/>
  <c r="Y3" i="1"/>
  <c r="X3" i="1"/>
  <c r="W3" i="1"/>
  <c r="V3" i="1"/>
  <c r="U3" i="1"/>
  <c r="Y2" i="1"/>
  <c r="X2" i="1"/>
  <c r="W2" i="1"/>
  <c r="V2" i="1"/>
  <c r="U2" i="1"/>
  <c r="L6" i="1"/>
  <c r="K6" i="1"/>
  <c r="J6" i="1"/>
  <c r="I6" i="1"/>
  <c r="H6" i="1"/>
  <c r="G6" i="1"/>
  <c r="L2" i="1"/>
  <c r="K2" i="1"/>
  <c r="J2" i="1"/>
  <c r="I2" i="1"/>
  <c r="H2" i="1"/>
  <c r="G2" i="1"/>
  <c r="L3" i="1"/>
  <c r="K3" i="1"/>
  <c r="J3" i="1"/>
  <c r="I3" i="1"/>
  <c r="H3" i="1"/>
  <c r="G3" i="1"/>
  <c r="L5" i="1"/>
  <c r="K5" i="1"/>
  <c r="J5" i="1"/>
  <c r="I5" i="1"/>
  <c r="H5" i="1"/>
  <c r="G5" i="1"/>
  <c r="L4" i="1"/>
  <c r="K4" i="1"/>
  <c r="J4" i="1"/>
  <c r="I4" i="1"/>
  <c r="H4" i="1"/>
  <c r="G4" i="1"/>
</calcChain>
</file>

<file path=xl/sharedStrings.xml><?xml version="1.0" encoding="utf-8"?>
<sst xmlns="http://schemas.openxmlformats.org/spreadsheetml/2006/main" count="37" uniqueCount="21">
  <si>
    <t>ID_STADIUM</t>
  </si>
  <si>
    <t>Ernst-Happel-Stadion</t>
  </si>
  <si>
    <t>Hanappi-Stadion</t>
  </si>
  <si>
    <t>Pfarrwiese</t>
  </si>
  <si>
    <t>RudolfsheimerSportplatz</t>
  </si>
  <si>
    <t>Weststadion</t>
  </si>
  <si>
    <t>S</t>
  </si>
  <si>
    <t>U</t>
  </si>
  <si>
    <t>N</t>
  </si>
  <si>
    <t>Spiele</t>
  </si>
  <si>
    <t>TORE+</t>
  </si>
  <si>
    <t>TORE-</t>
  </si>
  <si>
    <t>Punkte</t>
  </si>
  <si>
    <t>T+</t>
  </si>
  <si>
    <t>T-</t>
  </si>
  <si>
    <t>S%</t>
  </si>
  <si>
    <t>U%</t>
  </si>
  <si>
    <t>N%</t>
  </si>
  <si>
    <t>Heim</t>
  </si>
  <si>
    <t>Auswärts</t>
  </si>
  <si>
    <t>Heimstärke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</si>
</sst>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168" fontId="1" fillId="0" borderId="2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>
      <alignment horizontal="center"/>
    </xf>
    <xf numFmtId="9" fontId="1" fillId="0" borderId="2" xfId="1" applyNumberFormat="1" applyFont="1" applyFill="1" applyBorder="1" applyAlignment="1">
      <alignment horizontal="right" wrapText="1"/>
    </xf>
    <xf numFmtId="0" fontId="3" fillId="2" borderId="1" xfId="2" applyFont="1" applyFill="1" applyBorder="1" applyAlignment="1">
      <alignment horizontal="center"/>
    </xf>
    <xf numFmtId="0" fontId="3" fillId="0" borderId="2" xfId="2" applyFont="1" applyFill="1" applyBorder="1" applyAlignment="1">
      <alignment horizontal="right" wrapText="1"/>
    </xf>
    <xf numFmtId="0" fontId="3" fillId="2" borderId="3" xfId="1" applyFont="1" applyFill="1" applyBorder="1" applyAlignment="1">
      <alignment horizontal="center"/>
    </xf>
    <xf numFmtId="168" fontId="3" fillId="0" borderId="4" xfId="1" applyNumberFormat="1" applyFont="1" applyFill="1" applyBorder="1" applyAlignment="1">
      <alignment horizontal="right" wrapText="1"/>
    </xf>
    <xf numFmtId="0" fontId="3" fillId="0" borderId="2" xfId="1" applyFont="1" applyFill="1" applyBorder="1" applyAlignment="1">
      <alignment wrapText="1"/>
    </xf>
    <xf numFmtId="168" fontId="0" fillId="0" borderId="0" xfId="0" applyNumberFormat="1"/>
  </cellXfs>
  <cellStyles count="3">
    <cellStyle name="Standard" xfId="0" builtinId="0"/>
    <cellStyle name="Standard_Tabelle1" xfId="1" xr:uid="{44F971D7-C610-416A-A0C1-E4E2AB047548}"/>
    <cellStyle name="Standard_Tabelle1_1" xfId="2" xr:uid="{129C770C-FE8F-479B-B400-D13D40621B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3A5B2-299A-427F-A4D6-61B30087A3CE}">
  <dimension ref="A1:Z15"/>
  <sheetViews>
    <sheetView tabSelected="1" topLeftCell="J1" workbookViewId="0">
      <selection activeCell="J11" sqref="J11:M15"/>
    </sheetView>
  </sheetViews>
  <sheetFormatPr baseColWidth="10" defaultRowHeight="24" customHeight="1" x14ac:dyDescent="0.25"/>
  <cols>
    <col min="5" max="5" width="8.85546875" customWidth="1"/>
    <col min="13" max="13" width="37.7109375" customWidth="1"/>
  </cols>
  <sheetData>
    <row r="1" spans="1:26" ht="24" customHeight="1" x14ac:dyDescent="0.25">
      <c r="A1" s="1" t="s">
        <v>9</v>
      </c>
      <c r="B1" s="1" t="s">
        <v>6</v>
      </c>
      <c r="C1" s="1" t="s">
        <v>7</v>
      </c>
      <c r="D1" s="1" t="s">
        <v>8</v>
      </c>
      <c r="E1" s="1" t="s">
        <v>10</v>
      </c>
      <c r="F1" s="1" t="s">
        <v>11</v>
      </c>
      <c r="G1" s="5" t="s">
        <v>15</v>
      </c>
      <c r="H1" s="5" t="s">
        <v>16</v>
      </c>
      <c r="I1" s="5" t="s">
        <v>17</v>
      </c>
      <c r="J1" s="5" t="s">
        <v>13</v>
      </c>
      <c r="K1" s="5" t="s">
        <v>14</v>
      </c>
      <c r="L1" s="5" t="s">
        <v>12</v>
      </c>
      <c r="M1" s="1" t="s">
        <v>0</v>
      </c>
      <c r="O1" s="7" t="s">
        <v>9</v>
      </c>
      <c r="P1" s="7" t="s">
        <v>6</v>
      </c>
      <c r="Q1" s="7" t="s">
        <v>7</v>
      </c>
      <c r="R1" s="7" t="s">
        <v>8</v>
      </c>
      <c r="S1" s="7" t="s">
        <v>13</v>
      </c>
      <c r="T1" s="7" t="s">
        <v>14</v>
      </c>
      <c r="U1" s="5" t="s">
        <v>15</v>
      </c>
      <c r="V1" s="5" t="s">
        <v>16</v>
      </c>
      <c r="W1" s="5" t="s">
        <v>17</v>
      </c>
      <c r="X1" s="5" t="s">
        <v>13</v>
      </c>
      <c r="Y1" s="5" t="s">
        <v>14</v>
      </c>
      <c r="Z1" s="9" t="s">
        <v>12</v>
      </c>
    </row>
    <row r="2" spans="1:26" ht="24" customHeight="1" x14ac:dyDescent="0.25">
      <c r="A2" s="2">
        <v>140</v>
      </c>
      <c r="B2" s="2">
        <v>90</v>
      </c>
      <c r="C2" s="2">
        <v>23</v>
      </c>
      <c r="D2" s="2">
        <v>27</v>
      </c>
      <c r="E2" s="2">
        <v>400</v>
      </c>
      <c r="F2" s="2">
        <v>198</v>
      </c>
      <c r="G2" s="6">
        <f t="shared" ref="G2:K6" si="0">+B2/$A2</f>
        <v>0.6428571428571429</v>
      </c>
      <c r="H2" s="6">
        <f t="shared" si="0"/>
        <v>0.16428571428571428</v>
      </c>
      <c r="I2" s="6">
        <f t="shared" si="0"/>
        <v>0.19285714285714287</v>
      </c>
      <c r="J2" s="4">
        <f t="shared" si="0"/>
        <v>2.8571428571428572</v>
      </c>
      <c r="K2" s="4">
        <f t="shared" si="0"/>
        <v>1.4142857142857144</v>
      </c>
      <c r="L2" s="4">
        <f>+(B2*3+C2)/A2</f>
        <v>2.092857142857143</v>
      </c>
      <c r="M2" s="3" t="s">
        <v>4</v>
      </c>
      <c r="N2">
        <v>1</v>
      </c>
      <c r="O2" s="8">
        <v>76</v>
      </c>
      <c r="P2" s="8">
        <v>12</v>
      </c>
      <c r="Q2" s="8">
        <v>24</v>
      </c>
      <c r="R2" s="8">
        <v>40</v>
      </c>
      <c r="S2" s="8">
        <v>116</v>
      </c>
      <c r="T2" s="8">
        <v>225</v>
      </c>
      <c r="U2" s="6">
        <f>+P2/$O2</f>
        <v>0.15789473684210525</v>
      </c>
      <c r="V2" s="6">
        <f t="shared" ref="V2:Y2" si="1">+Q2/$O2</f>
        <v>0.31578947368421051</v>
      </c>
      <c r="W2" s="6">
        <f t="shared" si="1"/>
        <v>0.52631578947368418</v>
      </c>
      <c r="X2" s="4">
        <f t="shared" si="1"/>
        <v>1.5263157894736843</v>
      </c>
      <c r="Y2" s="4">
        <f t="shared" si="1"/>
        <v>2.9605263157894739</v>
      </c>
      <c r="Z2" s="10">
        <f>(P2*3+Q2)/O2</f>
        <v>0.78947368421052633</v>
      </c>
    </row>
    <row r="3" spans="1:26" ht="24" customHeight="1" x14ac:dyDescent="0.25">
      <c r="A3" s="2">
        <v>696</v>
      </c>
      <c r="B3" s="2">
        <v>528</v>
      </c>
      <c r="C3" s="2">
        <v>79</v>
      </c>
      <c r="D3" s="2">
        <v>89</v>
      </c>
      <c r="E3" s="2">
        <v>2616</v>
      </c>
      <c r="F3" s="2">
        <v>934</v>
      </c>
      <c r="G3" s="6">
        <f t="shared" si="0"/>
        <v>0.75862068965517238</v>
      </c>
      <c r="H3" s="6">
        <f t="shared" si="0"/>
        <v>0.11350574712643678</v>
      </c>
      <c r="I3" s="6">
        <f t="shared" si="0"/>
        <v>0.1278735632183908</v>
      </c>
      <c r="J3" s="4">
        <f t="shared" si="0"/>
        <v>3.7586206896551726</v>
      </c>
      <c r="K3" s="4">
        <f t="shared" si="0"/>
        <v>1.3419540229885059</v>
      </c>
      <c r="L3" s="4">
        <f>+(B3*3+C3)/A3</f>
        <v>2.389367816091954</v>
      </c>
      <c r="M3" s="11" t="s">
        <v>3</v>
      </c>
      <c r="N3">
        <v>2</v>
      </c>
      <c r="O3" s="8">
        <v>912</v>
      </c>
      <c r="P3" s="8">
        <v>463</v>
      </c>
      <c r="Q3" s="8">
        <v>175</v>
      </c>
      <c r="R3" s="8">
        <v>274</v>
      </c>
      <c r="S3" s="8">
        <v>2208</v>
      </c>
      <c r="T3" s="8">
        <v>1497</v>
      </c>
      <c r="U3" s="6">
        <f t="shared" ref="U3:U6" si="2">+P3/$O3</f>
        <v>0.50767543859649122</v>
      </c>
      <c r="V3" s="6">
        <f t="shared" ref="V3:V6" si="3">+Q3/$O3</f>
        <v>0.19188596491228072</v>
      </c>
      <c r="W3" s="6">
        <f t="shared" ref="W3:W6" si="4">+R3/$O3</f>
        <v>0.30043859649122806</v>
      </c>
      <c r="X3" s="4">
        <f t="shared" ref="X3:X6" si="5">+S3/$O3</f>
        <v>2.4210526315789473</v>
      </c>
      <c r="Y3" s="4">
        <f t="shared" ref="Y3:Y6" si="6">+T3/$O3</f>
        <v>1.6414473684210527</v>
      </c>
      <c r="Z3" s="10">
        <f t="shared" ref="Z3:Z6" si="7">(P3*3+Q3)/O3</f>
        <v>1.7149122807017543</v>
      </c>
    </row>
    <row r="4" spans="1:26" ht="24" customHeight="1" x14ac:dyDescent="0.25">
      <c r="A4" s="2">
        <v>300</v>
      </c>
      <c r="B4" s="2">
        <v>158</v>
      </c>
      <c r="C4" s="2">
        <v>61</v>
      </c>
      <c r="D4" s="2">
        <v>81</v>
      </c>
      <c r="E4" s="2">
        <v>639</v>
      </c>
      <c r="F4" s="2">
        <v>406</v>
      </c>
      <c r="G4" s="6">
        <f t="shared" si="0"/>
        <v>0.52666666666666662</v>
      </c>
      <c r="H4" s="6">
        <f t="shared" si="0"/>
        <v>0.20333333333333334</v>
      </c>
      <c r="I4" s="6">
        <f t="shared" si="0"/>
        <v>0.27</v>
      </c>
      <c r="J4" s="4">
        <f t="shared" si="0"/>
        <v>2.13</v>
      </c>
      <c r="K4" s="4">
        <f t="shared" si="0"/>
        <v>1.3533333333333333</v>
      </c>
      <c r="L4" s="4">
        <f>+(B4*3+C4)/A4</f>
        <v>1.7833333333333334</v>
      </c>
      <c r="M4" s="3" t="s">
        <v>1</v>
      </c>
      <c r="N4">
        <v>3</v>
      </c>
      <c r="U4" s="6"/>
      <c r="V4" s="6"/>
      <c r="W4" s="6"/>
      <c r="X4" s="4"/>
      <c r="Y4" s="4"/>
      <c r="Z4" s="10"/>
    </row>
    <row r="5" spans="1:26" ht="24" customHeight="1" x14ac:dyDescent="0.25">
      <c r="A5" s="2">
        <v>722</v>
      </c>
      <c r="B5" s="2">
        <v>465</v>
      </c>
      <c r="C5" s="2">
        <v>145</v>
      </c>
      <c r="D5" s="2">
        <v>112</v>
      </c>
      <c r="E5" s="2">
        <v>1614</v>
      </c>
      <c r="F5" s="2">
        <v>676</v>
      </c>
      <c r="G5" s="6">
        <f t="shared" si="0"/>
        <v>0.64404432132963985</v>
      </c>
      <c r="H5" s="6">
        <f t="shared" si="0"/>
        <v>0.20083102493074792</v>
      </c>
      <c r="I5" s="6">
        <f t="shared" si="0"/>
        <v>0.15512465373961218</v>
      </c>
      <c r="J5" s="4">
        <f t="shared" si="0"/>
        <v>2.2354570637119116</v>
      </c>
      <c r="K5" s="4">
        <f t="shared" si="0"/>
        <v>0.93628808864265933</v>
      </c>
      <c r="L5" s="4">
        <f>+(B5*3+C5)/A5</f>
        <v>2.1329639889196677</v>
      </c>
      <c r="M5" s="3" t="s">
        <v>2</v>
      </c>
      <c r="N5">
        <v>4</v>
      </c>
      <c r="O5" s="8">
        <v>846</v>
      </c>
      <c r="P5" s="8">
        <v>331</v>
      </c>
      <c r="Q5" s="8">
        <v>227</v>
      </c>
      <c r="R5" s="8">
        <v>288</v>
      </c>
      <c r="S5" s="8">
        <v>1313</v>
      </c>
      <c r="T5" s="8">
        <v>1057</v>
      </c>
      <c r="U5" s="6">
        <f t="shared" si="2"/>
        <v>0.39125295508274233</v>
      </c>
      <c r="V5" s="6">
        <f t="shared" si="3"/>
        <v>0.26832151300236406</v>
      </c>
      <c r="W5" s="6">
        <f t="shared" si="4"/>
        <v>0.34042553191489361</v>
      </c>
      <c r="X5" s="4">
        <f t="shared" si="5"/>
        <v>1.5520094562647755</v>
      </c>
      <c r="Y5" s="4">
        <f t="shared" si="6"/>
        <v>1.2494089834515367</v>
      </c>
      <c r="Z5" s="10">
        <f t="shared" si="7"/>
        <v>1.4420803782505911</v>
      </c>
    </row>
    <row r="6" spans="1:26" ht="24" customHeight="1" x14ac:dyDescent="0.25">
      <c r="A6" s="2">
        <v>80</v>
      </c>
      <c r="B6" s="2">
        <v>39</v>
      </c>
      <c r="C6" s="2">
        <v>21</v>
      </c>
      <c r="D6" s="2">
        <v>20</v>
      </c>
      <c r="E6" s="2">
        <v>134</v>
      </c>
      <c r="F6" s="2">
        <v>81</v>
      </c>
      <c r="G6" s="6">
        <f t="shared" si="0"/>
        <v>0.48749999999999999</v>
      </c>
      <c r="H6" s="6">
        <f t="shared" si="0"/>
        <v>0.26250000000000001</v>
      </c>
      <c r="I6" s="6">
        <f t="shared" si="0"/>
        <v>0.25</v>
      </c>
      <c r="J6" s="4">
        <f t="shared" si="0"/>
        <v>1.675</v>
      </c>
      <c r="K6" s="4">
        <f t="shared" si="0"/>
        <v>1.0125</v>
      </c>
      <c r="L6" s="4">
        <f>+(B6*3+C6)/A6</f>
        <v>1.7250000000000001</v>
      </c>
      <c r="M6" s="3" t="s">
        <v>5</v>
      </c>
      <c r="N6">
        <v>5</v>
      </c>
      <c r="O6" s="8">
        <v>87</v>
      </c>
      <c r="P6" s="8">
        <v>38</v>
      </c>
      <c r="Q6" s="8">
        <v>19</v>
      </c>
      <c r="R6" s="8">
        <v>29</v>
      </c>
      <c r="S6" s="8">
        <v>154</v>
      </c>
      <c r="T6" s="8">
        <v>118</v>
      </c>
      <c r="U6" s="6">
        <f t="shared" si="2"/>
        <v>0.43678160919540232</v>
      </c>
      <c r="V6" s="6">
        <f t="shared" si="3"/>
        <v>0.21839080459770116</v>
      </c>
      <c r="W6" s="6">
        <f t="shared" si="4"/>
        <v>0.33333333333333331</v>
      </c>
      <c r="X6" s="4">
        <f t="shared" si="5"/>
        <v>1.7701149425287357</v>
      </c>
      <c r="Y6" s="4">
        <f t="shared" si="6"/>
        <v>1.3563218390804597</v>
      </c>
      <c r="Z6" s="10">
        <f t="shared" si="7"/>
        <v>1.5287356321839081</v>
      </c>
    </row>
    <row r="8" spans="1:26" ht="24" customHeight="1" x14ac:dyDescent="0.25">
      <c r="N8" s="7"/>
      <c r="O8" s="7"/>
      <c r="P8" s="7"/>
      <c r="Q8" s="7"/>
      <c r="R8" s="7"/>
      <c r="S8" s="7"/>
      <c r="T8" s="7"/>
    </row>
    <row r="9" spans="1:26" ht="24" customHeight="1" x14ac:dyDescent="0.25">
      <c r="O9" s="8"/>
      <c r="P9" s="8"/>
      <c r="Q9" s="8"/>
      <c r="R9" s="8"/>
      <c r="S9" s="8"/>
      <c r="T9" s="8"/>
    </row>
    <row r="11" spans="1:26" ht="24" customHeight="1" x14ac:dyDescent="0.25">
      <c r="J11" t="s">
        <v>18</v>
      </c>
      <c r="K11" t="s">
        <v>19</v>
      </c>
      <c r="L11" t="s">
        <v>20</v>
      </c>
    </row>
    <row r="12" spans="1:26" ht="24" customHeight="1" x14ac:dyDescent="0.25">
      <c r="J12" s="4">
        <v>2.092857142857143</v>
      </c>
      <c r="K12" s="12">
        <v>0.78947368421052633</v>
      </c>
      <c r="L12" s="12">
        <f>+J12/K12</f>
        <v>2.6509523809523809</v>
      </c>
      <c r="M12" s="3" t="s">
        <v>4</v>
      </c>
    </row>
    <row r="13" spans="1:26" ht="24" customHeight="1" x14ac:dyDescent="0.25">
      <c r="J13" s="4">
        <v>2.389367816091954</v>
      </c>
      <c r="K13" s="12">
        <v>1.7149122807017543</v>
      </c>
      <c r="L13" s="12">
        <f t="shared" ref="L13:L15" si="8">+J13/K13</f>
        <v>1.3932886497927508</v>
      </c>
      <c r="M13" s="11" t="s">
        <v>3</v>
      </c>
    </row>
    <row r="14" spans="1:26" ht="24" customHeight="1" x14ac:dyDescent="0.25">
      <c r="J14" s="12">
        <v>2.1329639889196677</v>
      </c>
      <c r="K14" s="12">
        <v>1.4420803782505911</v>
      </c>
      <c r="L14" s="12">
        <f t="shared" si="8"/>
        <v>1.4790881431360974</v>
      </c>
      <c r="M14" s="3" t="s">
        <v>2</v>
      </c>
    </row>
    <row r="15" spans="1:26" ht="24" customHeight="1" x14ac:dyDescent="0.25">
      <c r="J15" s="12">
        <v>1.7250000000000001</v>
      </c>
      <c r="K15" s="12">
        <v>1.5287356321839081</v>
      </c>
      <c r="L15" s="12">
        <f t="shared" si="8"/>
        <v>1.1283834586466166</v>
      </c>
      <c r="M15" s="3" t="s">
        <v>5</v>
      </c>
    </row>
  </sheetData>
  <sortState xmlns:xlrd2="http://schemas.microsoft.com/office/spreadsheetml/2017/richdata2" ref="A2:N7">
    <sortCondition ref="N2:N7"/>
  </sortState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Fiala</dc:creator>
  <cp:lastModifiedBy>Franz Fiala</cp:lastModifiedBy>
  <dcterms:created xsi:type="dcterms:W3CDTF">2020-03-05T15:24:42Z</dcterms:created>
  <dcterms:modified xsi:type="dcterms:W3CDTF">2020-03-06T12:26:57Z</dcterms:modified>
</cp:coreProperties>
</file>