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7900CB88-3560-44D1-90C3-4A28D3261E8E}" xr6:coauthVersionLast="47" xr6:coauthVersionMax="47" xr10:uidLastSave="{00000000-0000-0000-0000-000000000000}"/>
  <bookViews>
    <workbookView xWindow="1950" yWindow="1950" windowWidth="24960" windowHeight="13995" xr2:uid="{3F2BDD1D-B1CB-4291-87B2-F6D98D68395F}"/>
  </bookViews>
  <sheets>
    <sheet name="AUT" sheetId="2" r:id="rId1"/>
  </sheets>
  <definedNames>
    <definedName name="AUT">#REF!</definedName>
    <definedName name="HUN">#REF!</definedName>
    <definedName name="ITA">#REF!</definedName>
    <definedName name="SV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" l="1"/>
  <c r="N15" i="2"/>
  <c r="M15" i="2"/>
  <c r="L15" i="2"/>
  <c r="J15" i="2"/>
  <c r="I15" i="2"/>
  <c r="H15" i="2"/>
  <c r="G15" i="2"/>
  <c r="F15" i="2"/>
  <c r="K15" i="2"/>
  <c r="N3" i="2"/>
  <c r="O3" i="2" s="1"/>
  <c r="M3" i="2"/>
  <c r="K3" i="2"/>
  <c r="D16" i="2"/>
  <c r="B16" i="2"/>
  <c r="D15" i="2"/>
  <c r="B15" i="2"/>
  <c r="C8" i="2"/>
  <c r="L8" i="2" s="1"/>
  <c r="M8" i="2" s="1"/>
  <c r="C11" i="2"/>
  <c r="L11" i="2" s="1"/>
  <c r="M11" i="2" s="1"/>
  <c r="C10" i="2"/>
  <c r="L10" i="2" s="1"/>
  <c r="M10" i="2" s="1"/>
  <c r="C13" i="2"/>
  <c r="C6" i="2"/>
  <c r="C9" i="2"/>
  <c r="L9" i="2" s="1"/>
  <c r="M9" i="2" s="1"/>
  <c r="C12" i="2"/>
  <c r="L12" i="2" s="1"/>
  <c r="M12" i="2" s="1"/>
  <c r="C7" i="2"/>
  <c r="L7" i="2" s="1"/>
  <c r="M7" i="2" s="1"/>
  <c r="C4" i="2"/>
  <c r="L4" i="2" s="1"/>
  <c r="M4" i="2" s="1"/>
  <c r="C5" i="2"/>
  <c r="L5" i="2" s="1"/>
  <c r="M5" i="2" s="1"/>
  <c r="C3" i="2"/>
  <c r="L3" i="2" s="1"/>
  <c r="C2" i="2"/>
  <c r="N8" i="2"/>
  <c r="O8" i="2" s="1"/>
  <c r="N11" i="2"/>
  <c r="N10" i="2"/>
  <c r="N13" i="2"/>
  <c r="N6" i="2"/>
  <c r="N9" i="2"/>
  <c r="N12" i="2"/>
  <c r="N7" i="2"/>
  <c r="N4" i="2"/>
  <c r="N5" i="2"/>
  <c r="N2" i="2"/>
  <c r="K8" i="2"/>
  <c r="K11" i="2"/>
  <c r="K10" i="2"/>
  <c r="K13" i="2"/>
  <c r="K6" i="2"/>
  <c r="K9" i="2"/>
  <c r="K12" i="2"/>
  <c r="K7" i="2"/>
  <c r="K4" i="2"/>
  <c r="K5" i="2"/>
  <c r="K2" i="2"/>
  <c r="H8" i="2"/>
  <c r="I8" i="2" s="1"/>
  <c r="J8" i="2" s="1"/>
  <c r="H11" i="2"/>
  <c r="I11" i="2" s="1"/>
  <c r="J11" i="2" s="1"/>
  <c r="H10" i="2"/>
  <c r="I10" i="2" s="1"/>
  <c r="J10" i="2" s="1"/>
  <c r="H13" i="2"/>
  <c r="I13" i="2" s="1"/>
  <c r="J13" i="2" s="1"/>
  <c r="H6" i="2"/>
  <c r="H9" i="2"/>
  <c r="I9" i="2" s="1"/>
  <c r="J9" i="2" s="1"/>
  <c r="H12" i="2"/>
  <c r="I12" i="2" s="1"/>
  <c r="J12" i="2" s="1"/>
  <c r="H7" i="2"/>
  <c r="I7" i="2" s="1"/>
  <c r="J7" i="2" s="1"/>
  <c r="H4" i="2"/>
  <c r="I4" i="2" s="1"/>
  <c r="J4" i="2" s="1"/>
  <c r="H5" i="2"/>
  <c r="I5" i="2" s="1"/>
  <c r="J5" i="2" s="1"/>
  <c r="H3" i="2"/>
  <c r="I3" i="2" s="1"/>
  <c r="J3" i="2" s="1"/>
  <c r="H2" i="2"/>
  <c r="I2" i="2" s="1"/>
  <c r="J2" i="2" s="1"/>
  <c r="O5" i="2" l="1"/>
  <c r="O11" i="2"/>
  <c r="O7" i="2"/>
  <c r="O13" i="2"/>
  <c r="O6" i="2"/>
  <c r="O2" i="2"/>
  <c r="O12" i="2"/>
  <c r="O4" i="2"/>
  <c r="O9" i="2"/>
  <c r="O10" i="2"/>
  <c r="L6" i="2"/>
  <c r="M6" i="2" s="1"/>
  <c r="L2" i="2"/>
  <c r="M2" i="2" s="1"/>
  <c r="L13" i="2"/>
  <c r="M13" i="2" s="1"/>
  <c r="I6" i="2"/>
  <c r="J6" i="2" s="1"/>
</calcChain>
</file>

<file path=xl/sharedStrings.xml><?xml version="1.0" encoding="utf-8"?>
<sst xmlns="http://schemas.openxmlformats.org/spreadsheetml/2006/main" count="28" uniqueCount="27">
  <si>
    <t>LASK</t>
  </si>
  <si>
    <t>GRUND</t>
  </si>
  <si>
    <t>FINALE</t>
  </si>
  <si>
    <t>GRUND/2</t>
  </si>
  <si>
    <t>WERT</t>
  </si>
  <si>
    <t>PKT</t>
  </si>
  <si>
    <t>FIN0</t>
  </si>
  <si>
    <t>FINVOLL</t>
  </si>
  <si>
    <t>MiopP</t>
  </si>
  <si>
    <t>Wert-Trend</t>
  </si>
  <si>
    <t>Mehrwert</t>
  </si>
  <si>
    <t>Punkte-Trend</t>
  </si>
  <si>
    <t>Hartberg</t>
  </si>
  <si>
    <t>Tirol</t>
  </si>
  <si>
    <t>Sturm</t>
  </si>
  <si>
    <r>
      <t>Ried</t>
    </r>
    <r>
      <rPr>
        <b/>
        <sz val="9"/>
        <color rgb="FF57585A"/>
        <rFont val="Source Sans Pro"/>
        <family val="2"/>
      </rPr>
      <t>  </t>
    </r>
  </si>
  <si>
    <t>Altach</t>
  </si>
  <si>
    <t>WAC</t>
  </si>
  <si>
    <t>Rapid</t>
  </si>
  <si>
    <t>Admira</t>
  </si>
  <si>
    <t>Austria</t>
  </si>
  <si>
    <t>RB</t>
  </si>
  <si>
    <t>StP</t>
  </si>
  <si>
    <t>Wertmittel</t>
  </si>
  <si>
    <t>~ohne RB</t>
  </si>
  <si>
    <t>Mittel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</si>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</sst>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0\ _€_-;\-* #,##0.00\ _€_-;_-* &quot;-&quot;??\ _€_-;_-@_-"/>
    <numFmt numFmtId="166" formatCode="mmm\ dd\,\ yyyy"/>
    <numFmt numFmtId="167" formatCode="_(&quot;$&quot;* #,##0_);_(&quot;$&quot;* \(#,##0\);_(&quot;$&quot;* &quot;-&quot;_);_(@_)"/>
    <numFmt numFmtId="168" formatCode="0.0%"/>
  </numFmts>
  <fonts count="84" x14ac:knownFonts="1">
    <font>
      <sz val="11"/>
      <color theme="1"/>
      <name val="Calibri"/>
      <family val="2"/>
      <scheme val="minor"/>
    </font>
    <font>
      <sz val="10"/>
      <color rgb="FF1E1E1E"/>
      <name val="Source Sans Pro"/>
      <family val="2"/>
    </font>
    <font>
      <sz val="9"/>
      <color rgb="FF1D75A3"/>
      <name val="Source Sans Pro"/>
      <family val="2"/>
    </font>
    <font>
      <b/>
      <sz val="9"/>
      <color rgb="FF57585A"/>
      <name val="Source Sans Pro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20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2"/>
      <name val="Calibri"/>
      <family val="2"/>
    </font>
    <font>
      <sz val="8"/>
      <color indexed="52"/>
      <name val="Calibri"/>
      <family val="2"/>
    </font>
    <font>
      <b/>
      <sz val="8"/>
      <color indexed="63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0"/>
      <color indexed="8"/>
      <name val="Calibri"/>
      <family val="2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0"/>
      <name val="Arial CE"/>
      <charset val="238"/>
    </font>
    <font>
      <sz val="10"/>
      <name val="Arial CE"/>
      <family val="2"/>
      <charset val="238"/>
    </font>
    <font>
      <sz val="6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0"/>
      </bottom>
      <diagonal/>
    </border>
  </borders>
  <cellStyleXfs count="1128">
    <xf numFmtId="0" fontId="0" fillId="0" borderId="0"/>
    <xf numFmtId="0" fontId="19" fillId="0" borderId="0"/>
    <xf numFmtId="0" fontId="21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38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38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52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52" borderId="0" applyNumberFormat="0" applyBorder="0" applyAlignment="0" applyProtection="0"/>
    <xf numFmtId="0" fontId="33" fillId="53" borderId="11" applyNumberFormat="0" applyAlignment="0" applyProtection="0"/>
    <xf numFmtId="0" fontId="45" fillId="36" borderId="0" applyNumberFormat="0" applyBorder="0" applyAlignment="0" applyProtection="0"/>
    <xf numFmtId="0" fontId="34" fillId="53" borderId="12" applyNumberFormat="0" applyAlignment="0" applyProtection="0"/>
    <xf numFmtId="0" fontId="46" fillId="53" borderId="12" applyNumberFormat="0" applyAlignment="0" applyProtection="0"/>
    <xf numFmtId="0" fontId="47" fillId="56" borderId="19" applyNumberFormat="0" applyAlignment="0" applyProtection="0"/>
    <xf numFmtId="0" fontId="32" fillId="40" borderId="12" applyNumberFormat="0" applyAlignment="0" applyProtection="0"/>
    <xf numFmtId="0" fontId="39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7" borderId="0" applyNumberFormat="0" applyBorder="0" applyAlignment="0" applyProtection="0"/>
    <xf numFmtId="0" fontId="29" fillId="37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50" fillId="40" borderId="12" applyNumberFormat="0" applyAlignment="0" applyProtection="0"/>
    <xf numFmtId="0" fontId="51" fillId="0" borderId="18" applyNumberFormat="0" applyFill="0" applyAlignment="0" applyProtection="0"/>
    <xf numFmtId="0" fontId="31" fillId="54" borderId="0" applyNumberFormat="0" applyBorder="0" applyAlignment="0" applyProtection="0"/>
    <xf numFmtId="0" fontId="43" fillId="55" borderId="14" applyNumberFormat="0" applyFont="0" applyAlignment="0" applyProtection="0"/>
    <xf numFmtId="0" fontId="19" fillId="55" borderId="14" applyNumberFormat="0" applyFont="0" applyAlignment="0" applyProtection="0"/>
    <xf numFmtId="0" fontId="52" fillId="53" borderId="11" applyNumberFormat="0" applyAlignment="0" applyProtection="0"/>
    <xf numFmtId="0" fontId="30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56" borderId="19" applyNumberFormat="0" applyAlignment="0" applyProtection="0"/>
    <xf numFmtId="0" fontId="19" fillId="0" borderId="0"/>
    <xf numFmtId="0" fontId="19" fillId="55" borderId="14" applyNumberFormat="0" applyFont="0" applyAlignment="0" applyProtection="0"/>
    <xf numFmtId="0" fontId="22" fillId="0" borderId="0"/>
    <xf numFmtId="0" fontId="55" fillId="0" borderId="0"/>
    <xf numFmtId="0" fontId="19" fillId="0" borderId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38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52" borderId="0" applyNumberFormat="0" applyBorder="0" applyAlignment="0" applyProtection="0"/>
    <xf numFmtId="0" fontId="30" fillId="36" borderId="0" applyNumberFormat="0" applyBorder="0" applyAlignment="0" applyProtection="0"/>
    <xf numFmtId="0" fontId="34" fillId="53" borderId="12" applyNumberFormat="0" applyAlignment="0" applyProtection="0"/>
    <xf numFmtId="0" fontId="36" fillId="56" borderId="19" applyNumberFormat="0" applyAlignment="0" applyProtection="0"/>
    <xf numFmtId="43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32" fillId="40" borderId="12" applyNumberFormat="0" applyAlignment="0" applyProtection="0"/>
    <xf numFmtId="0" fontId="35" fillId="0" borderId="18" applyNumberFormat="0" applyFill="0" applyAlignment="0" applyProtection="0"/>
    <xf numFmtId="0" fontId="19" fillId="55" borderId="14" applyNumberFormat="0" applyFont="0" applyAlignment="0" applyProtection="0"/>
    <xf numFmtId="0" fontId="33" fillId="53" borderId="11" applyNumberFormat="0" applyAlignment="0" applyProtection="0"/>
    <xf numFmtId="0" fontId="39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42" fillId="0" borderId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38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52" borderId="0" applyNumberFormat="0" applyBorder="0" applyAlignment="0" applyProtection="0"/>
    <xf numFmtId="0" fontId="56" fillId="0" borderId="21">
      <alignment horizontal="center" vertical="center"/>
    </xf>
    <xf numFmtId="0" fontId="30" fillId="36" borderId="0" applyNumberFormat="0" applyBorder="0" applyAlignment="0" applyProtection="0"/>
    <xf numFmtId="0" fontId="34" fillId="53" borderId="12" applyNumberFormat="0" applyAlignment="0" applyProtection="0"/>
    <xf numFmtId="0" fontId="36" fillId="56" borderId="19" applyNumberFormat="0" applyAlignment="0" applyProtection="0"/>
    <xf numFmtId="1" fontId="57" fillId="57" borderId="20">
      <alignment horizontal="right" vertical="center"/>
    </xf>
    <xf numFmtId="0" fontId="57" fillId="58" borderId="20">
      <alignment horizontal="center" vertical="center"/>
    </xf>
    <xf numFmtId="1" fontId="57" fillId="57" borderId="20">
      <alignment horizontal="right" vertical="center"/>
    </xf>
    <xf numFmtId="0" fontId="19" fillId="57" borderId="0"/>
    <xf numFmtId="0" fontId="58" fillId="57" borderId="20">
      <alignment horizontal="left" vertical="center"/>
    </xf>
    <xf numFmtId="43" fontId="19" fillId="0" borderId="0" applyFont="0" applyFill="0" applyBorder="0" applyAlignment="0" applyProtection="0"/>
    <xf numFmtId="164" fontId="56" fillId="0" borderId="0" applyBorder="0"/>
    <xf numFmtId="164" fontId="56" fillId="0" borderId="23"/>
    <xf numFmtId="0" fontId="3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20" fillId="0" borderId="0"/>
    <xf numFmtId="0" fontId="20" fillId="0" borderId="0">
      <alignment horizontal="left" indent="1"/>
    </xf>
    <xf numFmtId="0" fontId="19" fillId="0" borderId="0">
      <alignment horizontal="left" indent="2"/>
    </xf>
    <xf numFmtId="0" fontId="19" fillId="0" borderId="0">
      <alignment horizontal="left" indent="3"/>
    </xf>
    <xf numFmtId="0" fontId="19" fillId="0" borderId="0">
      <alignment horizontal="left" indent="4"/>
    </xf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32" fillId="40" borderId="12" applyNumberFormat="0" applyAlignment="0" applyProtection="0"/>
    <xf numFmtId="0" fontId="35" fillId="0" borderId="18" applyNumberFormat="0" applyFill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61" fillId="0" borderId="0"/>
    <xf numFmtId="0" fontId="65" fillId="0" borderId="0"/>
    <xf numFmtId="0" fontId="66" fillId="0" borderId="0"/>
    <xf numFmtId="0" fontId="65" fillId="0" borderId="0"/>
    <xf numFmtId="0" fontId="42" fillId="55" borderId="14" applyNumberFormat="0" applyFont="0" applyAlignment="0" applyProtection="0"/>
    <xf numFmtId="0" fontId="62" fillId="0" borderId="0">
      <alignment horizontal="left"/>
    </xf>
    <xf numFmtId="0" fontId="33" fillId="53" borderId="11" applyNumberFormat="0" applyAlignment="0" applyProtection="0"/>
    <xf numFmtId="9" fontId="19" fillId="0" borderId="0" applyFont="0" applyFill="0" applyBorder="0" applyAlignment="0" applyProtection="0"/>
    <xf numFmtId="0" fontId="56" fillId="0" borderId="22">
      <alignment horizontal="center" vertical="center"/>
    </xf>
    <xf numFmtId="166" fontId="19" fillId="0" borderId="0" applyFill="0" applyBorder="0" applyAlignment="0" applyProtection="0">
      <alignment wrapText="1"/>
    </xf>
    <xf numFmtId="0" fontId="20" fillId="0" borderId="0" applyNumberFormat="0" applyFill="0" applyBorder="0">
      <alignment horizontal="center" wrapText="1"/>
    </xf>
    <xf numFmtId="0" fontId="20" fillId="0" borderId="0" applyNumberFormat="0" applyFill="0" applyBorder="0">
      <alignment horizontal="center" wrapText="1"/>
    </xf>
    <xf numFmtId="0" fontId="63" fillId="0" borderId="0"/>
    <xf numFmtId="0" fontId="25" fillId="0" borderId="0" applyNumberFormat="0" applyFill="0" applyBorder="0" applyAlignment="0" applyProtection="0"/>
    <xf numFmtId="0" fontId="64" fillId="0" borderId="0"/>
    <xf numFmtId="0" fontId="39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9" fillId="55" borderId="14" applyNumberFormat="0" applyFont="0" applyAlignment="0" applyProtection="0"/>
    <xf numFmtId="0" fontId="19" fillId="0" borderId="0"/>
    <xf numFmtId="0" fontId="19" fillId="0" borderId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38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52" borderId="0" applyNumberFormat="0" applyBorder="0" applyAlignment="0" applyProtection="0"/>
    <xf numFmtId="0" fontId="45" fillId="36" borderId="0" applyNumberFormat="0" applyBorder="0" applyAlignment="0" applyProtection="0"/>
    <xf numFmtId="0" fontId="46" fillId="53" borderId="12" applyNumberFormat="0" applyAlignment="0" applyProtection="0"/>
    <xf numFmtId="0" fontId="47" fillId="56" borderId="19" applyNumberFormat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37" borderId="0" applyNumberFormat="0" applyBorder="0" applyAlignment="0" applyProtection="0"/>
    <xf numFmtId="0" fontId="50" fillId="40" borderId="12" applyNumberFormat="0" applyAlignment="0" applyProtection="0"/>
    <xf numFmtId="0" fontId="51" fillId="0" borderId="18" applyNumberFormat="0" applyFill="0" applyAlignment="0" applyProtection="0"/>
    <xf numFmtId="0" fontId="31" fillId="54" borderId="0" applyNumberFormat="0" applyBorder="0" applyAlignment="0" applyProtection="0"/>
    <xf numFmtId="0" fontId="43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52" fillId="53" borderId="11" applyNumberFormat="0" applyAlignment="0" applyProtection="0"/>
    <xf numFmtId="0" fontId="19" fillId="0" borderId="0"/>
    <xf numFmtId="0" fontId="19" fillId="0" borderId="0"/>
    <xf numFmtId="0" fontId="4" fillId="0" borderId="0"/>
    <xf numFmtId="0" fontId="53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42" fillId="0" borderId="0"/>
    <xf numFmtId="0" fontId="55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40" fillId="49" borderId="0" applyNumberFormat="0" applyBorder="0" applyAlignment="0" applyProtection="0"/>
    <xf numFmtId="0" fontId="18" fillId="11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18" fillId="15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18" fillId="19" borderId="0" applyNumberFormat="0" applyBorder="0" applyAlignment="0" applyProtection="0"/>
    <xf numFmtId="0" fontId="40" fillId="51" borderId="0" applyNumberFormat="0" applyBorder="0" applyAlignment="0" applyProtection="0"/>
    <xf numFmtId="0" fontId="40" fillId="46" borderId="0" applyNumberFormat="0" applyBorder="0" applyAlignment="0" applyProtection="0"/>
    <xf numFmtId="0" fontId="18" fillId="2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18" fillId="27" borderId="0" applyNumberFormat="0" applyBorder="0" applyAlignment="0" applyProtection="0"/>
    <xf numFmtId="0" fontId="40" fillId="47" borderId="0" applyNumberFormat="0" applyBorder="0" applyAlignment="0" applyProtection="0"/>
    <xf numFmtId="0" fontId="40" fillId="52" borderId="0" applyNumberFormat="0" applyBorder="0" applyAlignment="0" applyProtection="0"/>
    <xf numFmtId="0" fontId="18" fillId="31" borderId="0" applyNumberFormat="0" applyBorder="0" applyAlignment="0" applyProtection="0"/>
    <xf numFmtId="0" fontId="40" fillId="52" borderId="0" applyNumberFormat="0" applyBorder="0" applyAlignment="0" applyProtection="0"/>
    <xf numFmtId="0" fontId="33" fillId="53" borderId="11" applyNumberFormat="0" applyAlignment="0" applyProtection="0"/>
    <xf numFmtId="0" fontId="11" fillId="8" borderId="6" applyNumberFormat="0" applyAlignment="0" applyProtection="0"/>
    <xf numFmtId="0" fontId="33" fillId="53" borderId="11" applyNumberFormat="0" applyAlignment="0" applyProtection="0"/>
    <xf numFmtId="0" fontId="34" fillId="53" borderId="12" applyNumberFormat="0" applyAlignment="0" applyProtection="0"/>
    <xf numFmtId="0" fontId="12" fillId="8" borderId="5" applyNumberFormat="0" applyAlignment="0" applyProtection="0"/>
    <xf numFmtId="0" fontId="34" fillId="53" borderId="12" applyNumberFormat="0" applyAlignment="0" applyProtection="0"/>
    <xf numFmtId="0" fontId="75" fillId="0" borderId="0"/>
    <xf numFmtId="0" fontId="67" fillId="0" borderId="0">
      <alignment horizontal="right"/>
    </xf>
    <xf numFmtId="0" fontId="73" fillId="0" borderId="0"/>
    <xf numFmtId="0" fontId="68" fillId="0" borderId="0"/>
    <xf numFmtId="0" fontId="71" fillId="0" borderId="0"/>
    <xf numFmtId="0" fontId="74" fillId="0" borderId="24" applyNumberFormat="0" applyAlignment="0"/>
    <xf numFmtId="0" fontId="69" fillId="0" borderId="0" applyAlignment="0">
      <alignment horizontal="left"/>
    </xf>
    <xf numFmtId="0" fontId="69" fillId="0" borderId="0">
      <alignment horizontal="right"/>
    </xf>
    <xf numFmtId="168" fontId="69" fillId="0" borderId="0">
      <alignment horizontal="right"/>
    </xf>
    <xf numFmtId="164" fontId="70" fillId="0" borderId="0">
      <alignment horizontal="right"/>
    </xf>
    <xf numFmtId="0" fontId="72" fillId="0" borderId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32" fillId="40" borderId="12" applyNumberFormat="0" applyAlignment="0" applyProtection="0"/>
    <xf numFmtId="0" fontId="10" fillId="7" borderId="5" applyNumberFormat="0" applyAlignment="0" applyProtection="0"/>
    <xf numFmtId="0" fontId="32" fillId="40" borderId="12" applyNumberFormat="0" applyAlignment="0" applyProtection="0"/>
    <xf numFmtId="0" fontId="39" fillId="0" borderId="13" applyNumberFormat="0" applyFill="0" applyAlignment="0" applyProtection="0"/>
    <xf numFmtId="0" fontId="17" fillId="0" borderId="10" applyNumberFormat="0" applyFill="0" applyAlignment="0" applyProtection="0"/>
    <xf numFmtId="0" fontId="39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8" fillId="4" borderId="0" applyNumberFormat="0" applyBorder="0" applyAlignment="0" applyProtection="0"/>
    <xf numFmtId="0" fontId="29" fillId="37" borderId="0" applyNumberFormat="0" applyBorder="0" applyAlignment="0" applyProtection="0"/>
    <xf numFmtId="0" fontId="31" fillId="54" borderId="0" applyNumberFormat="0" applyBorder="0" applyAlignment="0" applyProtection="0"/>
    <xf numFmtId="0" fontId="24" fillId="6" borderId="0" applyNumberFormat="0" applyBorder="0" applyAlignment="0" applyProtection="0"/>
    <xf numFmtId="0" fontId="31" fillId="54" borderId="0" applyNumberFormat="0" applyBorder="0" applyAlignment="0" applyProtection="0"/>
    <xf numFmtId="0" fontId="19" fillId="0" borderId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19" fillId="55" borderId="14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19" fillId="55" borderId="14" applyNumberFormat="0" applyFont="0" applyAlignment="0" applyProtection="0"/>
    <xf numFmtId="0" fontId="30" fillId="36" borderId="0" applyNumberFormat="0" applyBorder="0" applyAlignment="0" applyProtection="0"/>
    <xf numFmtId="0" fontId="9" fillId="5" borderId="0" applyNumberFormat="0" applyBorder="0" applyAlignment="0" applyProtection="0"/>
    <xf numFmtId="0" fontId="30" fillId="36" borderId="0" applyNumberFormat="0" applyBorder="0" applyAlignment="0" applyProtection="0"/>
    <xf numFmtId="0" fontId="4" fillId="0" borderId="0"/>
    <xf numFmtId="0" fontId="4" fillId="0" borderId="0"/>
    <xf numFmtId="0" fontId="42" fillId="0" borderId="0" applyFill="0" applyBorder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42" fillId="0" borderId="0" applyFill="0" applyBorder="0"/>
    <xf numFmtId="0" fontId="19" fillId="0" borderId="0"/>
    <xf numFmtId="0" fontId="26" fillId="0" borderId="15" applyNumberFormat="0" applyFill="0" applyAlignment="0" applyProtection="0"/>
    <xf numFmtId="0" fontId="5" fillId="0" borderId="2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6" fillId="0" borderId="3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7" fillId="0" borderId="4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13" fillId="0" borderId="7" applyNumberFormat="0" applyFill="0" applyAlignment="0" applyProtection="0"/>
    <xf numFmtId="0" fontId="35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56" borderId="19" applyNumberFormat="0" applyAlignment="0" applyProtection="0"/>
    <xf numFmtId="0" fontId="14" fillId="9" borderId="8" applyNumberFormat="0" applyAlignment="0" applyProtection="0"/>
    <xf numFmtId="0" fontId="36" fillId="56" borderId="19" applyNumberFormat="0" applyAlignment="0" applyProtection="0"/>
    <xf numFmtId="0" fontId="42" fillId="0" borderId="0"/>
    <xf numFmtId="0" fontId="19" fillId="0" borderId="0"/>
    <xf numFmtId="0" fontId="42" fillId="0" borderId="0"/>
    <xf numFmtId="0" fontId="42" fillId="0" borderId="0"/>
    <xf numFmtId="0" fontId="76" fillId="0" borderId="0"/>
    <xf numFmtId="0" fontId="42" fillId="0" borderId="0"/>
    <xf numFmtId="0" fontId="55" fillId="0" borderId="0"/>
    <xf numFmtId="0" fontId="55" fillId="0" borderId="0"/>
    <xf numFmtId="0" fontId="4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41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55" borderId="14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2" fillId="0" borderId="0"/>
    <xf numFmtId="0" fontId="42" fillId="0" borderId="0"/>
    <xf numFmtId="9" fontId="19" fillId="0" borderId="0" applyFont="0" applyFill="0" applyBorder="0" applyAlignment="0" applyProtection="0"/>
    <xf numFmtId="0" fontId="21" fillId="0" borderId="0"/>
    <xf numFmtId="0" fontId="77" fillId="0" borderId="0" applyBorder="0" applyProtection="0"/>
    <xf numFmtId="0" fontId="78" fillId="0" borderId="0" applyBorder="0" applyProtection="0"/>
    <xf numFmtId="0" fontId="4" fillId="0" borderId="0"/>
    <xf numFmtId="0" fontId="19" fillId="55" borderId="14" applyNumberFormat="0" applyFont="0" applyAlignment="0" applyProtection="0"/>
    <xf numFmtId="0" fontId="19" fillId="0" borderId="0"/>
    <xf numFmtId="0" fontId="4" fillId="0" borderId="0"/>
    <xf numFmtId="0" fontId="42" fillId="0" borderId="0"/>
    <xf numFmtId="0" fontId="19" fillId="0" borderId="0"/>
    <xf numFmtId="0" fontId="4" fillId="0" borderId="0"/>
    <xf numFmtId="0" fontId="22" fillId="0" borderId="0"/>
    <xf numFmtId="0" fontId="79" fillId="0" borderId="0" applyNumberFormat="0" applyFill="0" applyBorder="0" applyAlignment="0" applyProtection="0">
      <alignment vertical="top"/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0" fillId="0" borderId="0" applyNumberFormat="0" applyFill="0" applyBorder="0" applyAlignment="0" applyProtection="0"/>
    <xf numFmtId="0" fontId="55" fillId="0" borderId="0"/>
    <xf numFmtId="0" fontId="42" fillId="0" borderId="0"/>
    <xf numFmtId="0" fontId="55" fillId="0" borderId="0"/>
    <xf numFmtId="0" fontId="42" fillId="0" borderId="0"/>
    <xf numFmtId="0" fontId="59" fillId="0" borderId="0" applyNumberFormat="0" applyFill="0" applyBorder="0" applyAlignment="0" applyProtection="0"/>
    <xf numFmtId="0" fontId="42" fillId="55" borderId="14" applyNumberFormat="0" applyFont="0" applyAlignment="0" applyProtection="0"/>
    <xf numFmtId="0" fontId="42" fillId="0" borderId="0"/>
    <xf numFmtId="0" fontId="55" fillId="0" borderId="0"/>
    <xf numFmtId="167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10" borderId="9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19" fillId="55" borderId="14" applyNumberFormat="0" applyFont="0" applyAlignment="0" applyProtection="0"/>
    <xf numFmtId="0" fontId="42" fillId="55" borderId="14" applyNumberFormat="0" applyFont="0" applyAlignment="0" applyProtection="0"/>
    <xf numFmtId="0" fontId="42" fillId="55" borderId="14" applyNumberFormat="0" applyFont="0" applyAlignment="0" applyProtection="0"/>
    <xf numFmtId="0" fontId="19" fillId="0" borderId="0"/>
    <xf numFmtId="0" fontId="42" fillId="0" borderId="0" applyFill="0" applyBorder="0"/>
    <xf numFmtId="0" fontId="42" fillId="0" borderId="0"/>
    <xf numFmtId="0" fontId="42" fillId="0" borderId="0"/>
    <xf numFmtId="0" fontId="19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 applyFill="0" applyBorder="0"/>
    <xf numFmtId="0" fontId="22" fillId="0" borderId="0"/>
    <xf numFmtId="0" fontId="82" fillId="0" borderId="0"/>
    <xf numFmtId="0" fontId="83" fillId="0" borderId="0"/>
    <xf numFmtId="0" fontId="82" fillId="0" borderId="0"/>
  </cellStyleXfs>
  <cellXfs count="16">
    <xf numFmtId="0" fontId="0" fillId="0" borderId="0" xfId="0"/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 readingOrder="1"/>
    </xf>
    <xf numFmtId="164" fontId="1" fillId="3" borderId="0" xfId="0" applyNumberFormat="1" applyFont="1" applyFill="1" applyAlignment="1">
      <alignment horizontal="right" vertical="center" wrapText="1"/>
    </xf>
    <xf numFmtId="164" fontId="0" fillId="0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/>
    <xf numFmtId="9" fontId="0" fillId="0" borderId="0" xfId="0" applyNumberFormat="1"/>
    <xf numFmtId="0" fontId="2" fillId="2" borderId="0" xfId="0" applyFont="1" applyFill="1" applyBorder="1" applyAlignment="1">
      <alignment horizontal="right" vertical="center" wrapText="1" readingOrder="1"/>
    </xf>
    <xf numFmtId="0" fontId="0" fillId="0" borderId="1" xfId="0" applyBorder="1" applyAlignment="1">
      <alignment horizontal="right"/>
    </xf>
  </cellXfs>
  <cellStyles count="1128">
    <cellStyle name="20 % - Akzent1 2" xfId="130" xr:uid="{E34A7668-8E62-4615-9721-38C3A1366B90}"/>
    <cellStyle name="20 % - Akzent1 2 2" xfId="262" xr:uid="{3C1270F9-F4A8-47B5-9523-3AF4DF6E78F2}"/>
    <cellStyle name="20 % - Akzent1 2 2 2" xfId="263" xr:uid="{569798BE-B942-444E-A570-D237E099184F}"/>
    <cellStyle name="20 % - Akzent1 2 2 2 2" xfId="264" xr:uid="{16730A32-E36D-401A-BD9D-FDDBDBEDD6F7}"/>
    <cellStyle name="20 % - Akzent1 2 2 2 2 2" xfId="578" xr:uid="{1299683A-D338-485B-8E4D-C0CA1D751983}"/>
    <cellStyle name="20 % - Akzent1 2 2 2 2 2 2" xfId="946" xr:uid="{D2DFDD74-60BA-4200-B0CD-FDA7F3B9185B}"/>
    <cellStyle name="20 % - Akzent1 2 2 2 2 3" xfId="784" xr:uid="{8B487EBF-7CD5-4F1C-8BC3-F4024533AD46}"/>
    <cellStyle name="20 % - Akzent1 2 2 2 3" xfId="577" xr:uid="{0797413E-876F-4E7F-AD85-88A6B0D6583C}"/>
    <cellStyle name="20 % - Akzent1 2 2 2 3 2" xfId="945" xr:uid="{A821F04F-8DA0-4CA6-9111-5797B6051BC1}"/>
    <cellStyle name="20 % - Akzent1 2 2 2 4" xfId="783" xr:uid="{A62C5A08-FAC6-4F64-8087-70800E2B1576}"/>
    <cellStyle name="20 % - Akzent1 2 2 3" xfId="265" xr:uid="{586BAC3D-7997-481E-BC5C-3E15010D903D}"/>
    <cellStyle name="20 % - Akzent1 2 2 3 2" xfId="579" xr:uid="{94FE155E-E01F-4620-93AA-47B23E5766E6}"/>
    <cellStyle name="20 % - Akzent1 2 2 3 2 2" xfId="947" xr:uid="{8F0E7C2A-38F2-4FDD-8181-34240D8268BA}"/>
    <cellStyle name="20 % - Akzent1 2 2 3 3" xfId="785" xr:uid="{9EBBCAFF-E1D9-4AAA-849B-0FA46B37429F}"/>
    <cellStyle name="20 % - Akzent1 2 2 4" xfId="576" xr:uid="{728E7F0E-8DA0-4A7C-8FFC-C73479FBE33D}"/>
    <cellStyle name="20 % - Akzent1 2 2 4 2" xfId="944" xr:uid="{35C987A5-BF7A-434B-AA0F-385F8B52DED5}"/>
    <cellStyle name="20 % - Akzent1 2 2 5" xfId="782" xr:uid="{AC4D4572-0EB4-4EB1-A612-E1008AFCC497}"/>
    <cellStyle name="20 % - Akzent1 2 3" xfId="266" xr:uid="{9F3496B9-CDD2-462E-B96B-A5908350D083}"/>
    <cellStyle name="20 % - Akzent1 2 3 2" xfId="267" xr:uid="{003F83A8-A76D-4D44-8BAD-DA01AF02FDC0}"/>
    <cellStyle name="20 % - Akzent1 2 3 2 2" xfId="581" xr:uid="{FC0ED81F-6AD6-40F4-ABBE-49498A6EADB0}"/>
    <cellStyle name="20 % - Akzent1 2 3 2 2 2" xfId="949" xr:uid="{78F45DDB-B284-4543-BC5B-2EE9C5435A08}"/>
    <cellStyle name="20 % - Akzent1 2 3 2 3" xfId="787" xr:uid="{23990ADB-0AB6-4584-8E97-0CEC482F5C41}"/>
    <cellStyle name="20 % - Akzent1 2 3 3" xfId="580" xr:uid="{0AEADC41-827F-4FD7-B79C-F24C743C4B39}"/>
    <cellStyle name="20 % - Akzent1 2 3 3 2" xfId="948" xr:uid="{56B2DB8D-A389-4CD0-9690-FA687C8A289F}"/>
    <cellStyle name="20 % - Akzent1 2 3 4" xfId="786" xr:uid="{9F750DD2-812F-41FF-ABC5-3CB83919FF40}"/>
    <cellStyle name="20 % - Akzent1 2 4" xfId="268" xr:uid="{0A7262A1-B3FB-4491-9D8B-4E340DA4D894}"/>
    <cellStyle name="20 % - Akzent1 2 4 2" xfId="582" xr:uid="{F5EBA4CE-BC10-4EB8-871E-D88B1299D0E9}"/>
    <cellStyle name="20 % - Akzent1 2 4 2 2" xfId="950" xr:uid="{2754FF68-BA4F-4136-9C16-7D00788E11E7}"/>
    <cellStyle name="20 % - Akzent1 2 4 3" xfId="788" xr:uid="{FFCDABC0-6225-47A6-BDF4-DBB7DEDDBE69}"/>
    <cellStyle name="20 % - Akzent1 2 5" xfId="261" xr:uid="{2067F0D3-DF58-423E-A9CC-A69ABBF76E9E}"/>
    <cellStyle name="20 % - Akzent1 2 5 2" xfId="575" xr:uid="{DC8FA4FA-7D67-4556-8615-10D2A9E456FA}"/>
    <cellStyle name="20 % - Akzent1 2 5 2 2" xfId="943" xr:uid="{37BBCEF9-3072-4408-8538-463A26807517}"/>
    <cellStyle name="20 % - Akzent1 2 5 3" xfId="781" xr:uid="{4C2736B8-F058-4768-B7C0-DC1C51B11674}"/>
    <cellStyle name="20 % - Akzent2 2" xfId="131" xr:uid="{47C80CC9-2795-4C65-84F3-2127234ADA51}"/>
    <cellStyle name="20 % - Akzent2 2 2" xfId="270" xr:uid="{B04E8BD3-6D3C-4290-822E-E7BFFCA6025C}"/>
    <cellStyle name="20 % - Akzent2 2 2 2" xfId="271" xr:uid="{C38D11E9-D513-421C-B9F6-4BB90F308536}"/>
    <cellStyle name="20 % - Akzent2 2 2 2 2" xfId="272" xr:uid="{522BD91E-3836-4C9A-BF79-AD0CB9D05F89}"/>
    <cellStyle name="20 % - Akzent2 2 2 2 2 2" xfId="586" xr:uid="{F288F22E-AC43-4349-8B5C-96EF743DAEE0}"/>
    <cellStyle name="20 % - Akzent2 2 2 2 2 2 2" xfId="954" xr:uid="{CAC1FA27-D607-4491-9489-BFE9541D5D22}"/>
    <cellStyle name="20 % - Akzent2 2 2 2 2 3" xfId="792" xr:uid="{F3DDD4D5-F4F9-432F-8DD3-C42C511A959A}"/>
    <cellStyle name="20 % - Akzent2 2 2 2 3" xfId="585" xr:uid="{971C1525-A876-4403-9F91-A8490F503E0D}"/>
    <cellStyle name="20 % - Akzent2 2 2 2 3 2" xfId="953" xr:uid="{DE149DC7-EE34-4A27-840B-F35BE9C6320C}"/>
    <cellStyle name="20 % - Akzent2 2 2 2 4" xfId="791" xr:uid="{70C0DB2D-AB49-42FC-8BD9-08D7CF6AB69B}"/>
    <cellStyle name="20 % - Akzent2 2 2 3" xfId="273" xr:uid="{2126A7EC-55E3-4FCF-88BA-AAABA305E303}"/>
    <cellStyle name="20 % - Akzent2 2 2 3 2" xfId="587" xr:uid="{638B363B-D314-4522-947C-D6ED17F5A59F}"/>
    <cellStyle name="20 % - Akzent2 2 2 3 2 2" xfId="955" xr:uid="{EC5A0C51-C4CA-4B46-A143-E9DCD9E27496}"/>
    <cellStyle name="20 % - Akzent2 2 2 3 3" xfId="793" xr:uid="{1FFD7521-3040-411B-9FB1-B8B9E1211159}"/>
    <cellStyle name="20 % - Akzent2 2 2 4" xfId="584" xr:uid="{9D6292C8-35E8-448C-954F-0D0DFE558A39}"/>
    <cellStyle name="20 % - Akzent2 2 2 4 2" xfId="952" xr:uid="{9716EA4F-A8ED-41A3-BF8F-1E4E1AD7714B}"/>
    <cellStyle name="20 % - Akzent2 2 2 5" xfId="790" xr:uid="{0FB011EF-BE58-4EED-99E9-7D6AC71BCBF4}"/>
    <cellStyle name="20 % - Akzent2 2 3" xfId="274" xr:uid="{719FD792-7B5D-49F8-98C5-589386C67892}"/>
    <cellStyle name="20 % - Akzent2 2 3 2" xfId="275" xr:uid="{686EA1F5-EC6F-48AC-9055-7DDE1E8E363E}"/>
    <cellStyle name="20 % - Akzent2 2 3 2 2" xfId="589" xr:uid="{6542E93B-C9C8-438A-8121-4B5908EDFF6B}"/>
    <cellStyle name="20 % - Akzent2 2 3 2 2 2" xfId="957" xr:uid="{A3010AFE-341D-4E0B-9CCE-500E165C60AE}"/>
    <cellStyle name="20 % - Akzent2 2 3 2 3" xfId="795" xr:uid="{8834B854-C58F-401E-8E9E-25638A532D59}"/>
    <cellStyle name="20 % - Akzent2 2 3 3" xfId="588" xr:uid="{1363D919-249B-4392-A215-6AFA7E5DF128}"/>
    <cellStyle name="20 % - Akzent2 2 3 3 2" xfId="956" xr:uid="{751FDA58-0297-486A-82BA-989DF7ED96A8}"/>
    <cellStyle name="20 % - Akzent2 2 3 4" xfId="794" xr:uid="{B3307D40-5E39-4E43-BD06-BBF834E7809F}"/>
    <cellStyle name="20 % - Akzent2 2 4" xfId="276" xr:uid="{764F6953-1DC2-4F4B-95A9-6610DA89C3E4}"/>
    <cellStyle name="20 % - Akzent2 2 4 2" xfId="590" xr:uid="{40E5F90B-B250-4FBC-904E-8193594E5C3E}"/>
    <cellStyle name="20 % - Akzent2 2 4 2 2" xfId="958" xr:uid="{3685542F-8BFE-4D88-A5A1-0036D83BE451}"/>
    <cellStyle name="20 % - Akzent2 2 4 3" xfId="796" xr:uid="{590B59CC-04F6-4ECC-9DEA-ED4821984A8A}"/>
    <cellStyle name="20 % - Akzent2 2 5" xfId="269" xr:uid="{EE943CFB-493B-42FD-B410-0117C83A646E}"/>
    <cellStyle name="20 % - Akzent2 2 5 2" xfId="583" xr:uid="{BA573E41-C132-41E4-8F40-F6B24090B59E}"/>
    <cellStyle name="20 % - Akzent2 2 5 2 2" xfId="951" xr:uid="{80065F07-19EC-43A1-8F05-6CFD26E481E6}"/>
    <cellStyle name="20 % - Akzent2 2 5 3" xfId="789" xr:uid="{166F54B5-5801-458B-86B5-E7DF9B02AD6C}"/>
    <cellStyle name="20 % - Akzent3 2" xfId="132" xr:uid="{0DCEE513-17F2-41E3-BA5B-79093192D25E}"/>
    <cellStyle name="20 % - Akzent3 2 2" xfId="278" xr:uid="{75C8D820-4641-4AEF-B327-D3462DB3422F}"/>
    <cellStyle name="20 % - Akzent3 2 2 2" xfId="279" xr:uid="{05D36131-C24F-4544-82C9-B2A373953C15}"/>
    <cellStyle name="20 % - Akzent3 2 2 2 2" xfId="280" xr:uid="{BA194C2D-678C-474D-859C-BB1B263D5D0F}"/>
    <cellStyle name="20 % - Akzent3 2 2 2 2 2" xfId="594" xr:uid="{B535318B-1578-4972-B7F5-0649378BD714}"/>
    <cellStyle name="20 % - Akzent3 2 2 2 2 2 2" xfId="962" xr:uid="{5785F78F-1ED0-4A1F-850D-6EE74C6C2ECF}"/>
    <cellStyle name="20 % - Akzent3 2 2 2 2 3" xfId="800" xr:uid="{9C82771C-E508-482E-BF54-D0D969C0AEF2}"/>
    <cellStyle name="20 % - Akzent3 2 2 2 3" xfId="593" xr:uid="{0AB427E6-02D0-4EE9-90F9-CC67B3260A35}"/>
    <cellStyle name="20 % - Akzent3 2 2 2 3 2" xfId="961" xr:uid="{B708B8BD-C680-4FB7-925A-E3D047DBB4CC}"/>
    <cellStyle name="20 % - Akzent3 2 2 2 4" xfId="799" xr:uid="{C431FE4B-CF3F-4F9F-B8FC-E9CD3122E13B}"/>
    <cellStyle name="20 % - Akzent3 2 2 3" xfId="281" xr:uid="{4B51B74B-1477-445F-A771-41E4E28BA8F1}"/>
    <cellStyle name="20 % - Akzent3 2 2 3 2" xfId="595" xr:uid="{4710112F-4C52-4B02-A9F1-114D9F6F69DB}"/>
    <cellStyle name="20 % - Akzent3 2 2 3 2 2" xfId="963" xr:uid="{2E751417-F121-4D68-A3EF-D3D913B6E676}"/>
    <cellStyle name="20 % - Akzent3 2 2 3 3" xfId="801" xr:uid="{06B02724-D1FD-4309-A3FB-C2DC269E966D}"/>
    <cellStyle name="20 % - Akzent3 2 2 4" xfId="592" xr:uid="{CC8E22E8-7DB8-4BE8-9AF8-292CE2613179}"/>
    <cellStyle name="20 % - Akzent3 2 2 4 2" xfId="960" xr:uid="{CA61D193-B8F0-4144-8B5A-6FC19186D967}"/>
    <cellStyle name="20 % - Akzent3 2 2 5" xfId="798" xr:uid="{4E503019-C4ED-45EF-A8D8-F2AD4854AE16}"/>
    <cellStyle name="20 % - Akzent3 2 3" xfId="282" xr:uid="{C54F4B3E-5109-429C-A899-85A74104F1FE}"/>
    <cellStyle name="20 % - Akzent3 2 3 2" xfId="283" xr:uid="{D4BC8F4F-DE9E-4C83-81F0-2265218A668A}"/>
    <cellStyle name="20 % - Akzent3 2 3 2 2" xfId="597" xr:uid="{E29E656D-285E-414E-99B0-2BCBAC757DB5}"/>
    <cellStyle name="20 % - Akzent3 2 3 2 2 2" xfId="965" xr:uid="{D04DA974-2295-4618-B535-217F5D91B8D8}"/>
    <cellStyle name="20 % - Akzent3 2 3 2 3" xfId="803" xr:uid="{CAB5361E-1351-4342-A00B-69D743186400}"/>
    <cellStyle name="20 % - Akzent3 2 3 3" xfId="596" xr:uid="{B61F7D54-D7C8-44A1-B89F-2C9DE28559FC}"/>
    <cellStyle name="20 % - Akzent3 2 3 3 2" xfId="964" xr:uid="{2864EB11-C047-48AA-9DF8-3FECECAB48A6}"/>
    <cellStyle name="20 % - Akzent3 2 3 4" xfId="802" xr:uid="{E9213DA5-4A3F-46AA-840E-7FB852ED89CA}"/>
    <cellStyle name="20 % - Akzent3 2 4" xfId="284" xr:uid="{2E86548A-68FF-4F59-AFE7-CA400A103D67}"/>
    <cellStyle name="20 % - Akzent3 2 4 2" xfId="598" xr:uid="{4C4FE27E-EDA5-45BF-806A-E642B26E623D}"/>
    <cellStyle name="20 % - Akzent3 2 4 2 2" xfId="966" xr:uid="{1F0ADF14-7BEA-4E3F-B3E1-0D85E1BD43CF}"/>
    <cellStyle name="20 % - Akzent3 2 4 3" xfId="804" xr:uid="{D9EA5CBC-1945-41DA-AE18-B1A891FC848D}"/>
    <cellStyle name="20 % - Akzent3 2 5" xfId="277" xr:uid="{4A10C999-C1C8-4D7E-9FA6-3ABCDD269E2C}"/>
    <cellStyle name="20 % - Akzent3 2 5 2" xfId="591" xr:uid="{6AA6DEB6-A609-42CF-9491-A99587F9B669}"/>
    <cellStyle name="20 % - Akzent3 2 5 2 2" xfId="959" xr:uid="{920BB35A-61DA-4EC0-8C39-01F6DEF177BA}"/>
    <cellStyle name="20 % - Akzent3 2 5 3" xfId="797" xr:uid="{525C90E7-4EAC-44A0-805A-1DD5E5D00446}"/>
    <cellStyle name="20 % - Akzent4 2" xfId="133" xr:uid="{D1B1275A-757D-4F25-B74C-9D1122C9D404}"/>
    <cellStyle name="20 % - Akzent4 2 2" xfId="286" xr:uid="{8195A17C-994B-4FE3-A159-1216B1589E58}"/>
    <cellStyle name="20 % - Akzent4 2 2 2" xfId="287" xr:uid="{340F2F1F-6D90-484D-878A-3ED89ADA952F}"/>
    <cellStyle name="20 % - Akzent4 2 2 2 2" xfId="288" xr:uid="{777D3478-5355-4DDF-905A-4AA5CD14CCC5}"/>
    <cellStyle name="20 % - Akzent4 2 2 2 2 2" xfId="602" xr:uid="{6169208A-8247-40D0-AD84-A50801337650}"/>
    <cellStyle name="20 % - Akzent4 2 2 2 2 2 2" xfId="970" xr:uid="{659F85DC-4009-488B-8DDC-531ED013A09D}"/>
    <cellStyle name="20 % - Akzent4 2 2 2 2 3" xfId="808" xr:uid="{1ACDE538-710A-4CFB-BADB-2962EC618A1C}"/>
    <cellStyle name="20 % - Akzent4 2 2 2 3" xfId="601" xr:uid="{43495D25-39C9-4A6A-A1B2-286648164B1D}"/>
    <cellStyle name="20 % - Akzent4 2 2 2 3 2" xfId="969" xr:uid="{BF5F2B04-26B1-4B09-9853-1FF9DB38BE4E}"/>
    <cellStyle name="20 % - Akzent4 2 2 2 4" xfId="807" xr:uid="{272B5DFA-0B0B-49A3-940B-EA16DBFBDAF9}"/>
    <cellStyle name="20 % - Akzent4 2 2 3" xfId="289" xr:uid="{2C1980EF-6312-4DB2-99EC-50ED535E0A27}"/>
    <cellStyle name="20 % - Akzent4 2 2 3 2" xfId="603" xr:uid="{A43635B9-778F-4B16-A257-E5123C16D5B6}"/>
    <cellStyle name="20 % - Akzent4 2 2 3 2 2" xfId="971" xr:uid="{E85E4AF7-D353-4E0D-BDFA-C1BB01DDC9B7}"/>
    <cellStyle name="20 % - Akzent4 2 2 3 3" xfId="809" xr:uid="{C5008BC3-5B53-4923-9391-880BA51F29D1}"/>
    <cellStyle name="20 % - Akzent4 2 2 4" xfId="600" xr:uid="{A8562E8C-F413-4094-8612-26B4B82DB915}"/>
    <cellStyle name="20 % - Akzent4 2 2 4 2" xfId="968" xr:uid="{12773631-6271-45E8-B67E-446A878B7673}"/>
    <cellStyle name="20 % - Akzent4 2 2 5" xfId="806" xr:uid="{711BB049-BAD1-4DFD-9F1B-C56718FDCA56}"/>
    <cellStyle name="20 % - Akzent4 2 3" xfId="290" xr:uid="{104C92F7-8818-4432-B05D-74BF7B4F5AB1}"/>
    <cellStyle name="20 % - Akzent4 2 3 2" xfId="291" xr:uid="{BD8AB7DB-5B58-4154-99B1-6D9135A793AD}"/>
    <cellStyle name="20 % - Akzent4 2 3 2 2" xfId="605" xr:uid="{D32E9563-F701-4301-A8FC-F58310E30215}"/>
    <cellStyle name="20 % - Akzent4 2 3 2 2 2" xfId="973" xr:uid="{C20D4CDA-CD6A-4C4F-8FD3-86F9F3AAE757}"/>
    <cellStyle name="20 % - Akzent4 2 3 2 3" xfId="811" xr:uid="{FCDC7B83-BF9E-4E07-9EF2-DF4C52F8A134}"/>
    <cellStyle name="20 % - Akzent4 2 3 3" xfId="604" xr:uid="{040AF94B-2536-4FB3-8A00-C2B17234D01E}"/>
    <cellStyle name="20 % - Akzent4 2 3 3 2" xfId="972" xr:uid="{8D8C1FB9-7640-4216-A0AE-A3E5040E180C}"/>
    <cellStyle name="20 % - Akzent4 2 3 4" xfId="810" xr:uid="{E6C855A6-26DB-4342-8DA9-FA903F314724}"/>
    <cellStyle name="20 % - Akzent4 2 4" xfId="292" xr:uid="{B301745E-8BF1-4EDC-928B-4908DADC7961}"/>
    <cellStyle name="20 % - Akzent4 2 4 2" xfId="606" xr:uid="{D270A544-56FB-4A02-ADA0-8C0505612A6F}"/>
    <cellStyle name="20 % - Akzent4 2 4 2 2" xfId="974" xr:uid="{9E44EF96-DA88-4DF7-9E32-401746F86F41}"/>
    <cellStyle name="20 % - Akzent4 2 4 3" xfId="812" xr:uid="{0F63985A-607D-480B-954A-ACBCBDFD7D25}"/>
    <cellStyle name="20 % - Akzent4 2 5" xfId="285" xr:uid="{027022E7-ABE9-4400-BC2C-C460327623FE}"/>
    <cellStyle name="20 % - Akzent4 2 5 2" xfId="599" xr:uid="{3549E79C-6EE0-4B66-8E42-AB3BEB978877}"/>
    <cellStyle name="20 % - Akzent4 2 5 2 2" xfId="967" xr:uid="{E2BC18DD-852C-4E3D-93BA-92258E90B04E}"/>
    <cellStyle name="20 % - Akzent4 2 5 3" xfId="805" xr:uid="{068E754D-06E9-4A65-8B83-F08E0ACD5C34}"/>
    <cellStyle name="20 % - Akzent5 2" xfId="134" xr:uid="{90254002-A6F1-4652-8EBC-70CDC68413A0}"/>
    <cellStyle name="20 % - Akzent5 2 2" xfId="294" xr:uid="{2406BE50-C9E2-4514-84E1-2CA6604EA54F}"/>
    <cellStyle name="20 % - Akzent5 2 2 2" xfId="295" xr:uid="{2F3DAACB-2471-4599-A2DD-311D9FB5FD44}"/>
    <cellStyle name="20 % - Akzent5 2 2 2 2" xfId="296" xr:uid="{A8FEC8F9-39E7-4CA0-9555-BB6A8B0ECBAA}"/>
    <cellStyle name="20 % - Akzent5 2 2 2 2 2" xfId="610" xr:uid="{AA474E8E-3B65-4C50-98E1-D4FE48BE8C25}"/>
    <cellStyle name="20 % - Akzent5 2 2 2 2 2 2" xfId="978" xr:uid="{51A25A48-5A56-4B1E-B7C6-2BE046D5AE5A}"/>
    <cellStyle name="20 % - Akzent5 2 2 2 2 3" xfId="816" xr:uid="{D1D662EE-1EA7-4948-97CB-364DCE499CB6}"/>
    <cellStyle name="20 % - Akzent5 2 2 2 3" xfId="609" xr:uid="{8CF22EC3-19E5-4C62-AFE5-E48665DD9CEA}"/>
    <cellStyle name="20 % - Akzent5 2 2 2 3 2" xfId="977" xr:uid="{28D8FBB2-D9A8-437B-8550-4E518767CB94}"/>
    <cellStyle name="20 % - Akzent5 2 2 2 4" xfId="815" xr:uid="{0E4957C3-451E-4D6F-99E8-0D0E5AA079A5}"/>
    <cellStyle name="20 % - Akzent5 2 2 3" xfId="297" xr:uid="{8DC6CA76-2AF3-4571-B933-23C2EC13871F}"/>
    <cellStyle name="20 % - Akzent5 2 2 3 2" xfId="611" xr:uid="{5069016E-9008-4EDA-B59C-74F80A1EC4B6}"/>
    <cellStyle name="20 % - Akzent5 2 2 3 2 2" xfId="979" xr:uid="{3A0B6968-EF11-417F-A8C3-A45EBE8FEF35}"/>
    <cellStyle name="20 % - Akzent5 2 2 3 3" xfId="817" xr:uid="{CF06FAB6-8306-4D50-9F4C-F8F6A2C421B4}"/>
    <cellStyle name="20 % - Akzent5 2 2 4" xfId="608" xr:uid="{87AE53AD-6440-40FC-A9FC-777AB7DC3A1A}"/>
    <cellStyle name="20 % - Akzent5 2 2 4 2" xfId="976" xr:uid="{CA159A83-03EC-4DA1-9950-D227FFBAFF0A}"/>
    <cellStyle name="20 % - Akzent5 2 2 5" xfId="814" xr:uid="{A9091BFE-9C5D-4D89-807A-8673CEB1D983}"/>
    <cellStyle name="20 % - Akzent5 2 3" xfId="298" xr:uid="{BC71CABE-4F09-4BA4-BB5E-0029A1E52799}"/>
    <cellStyle name="20 % - Akzent5 2 3 2" xfId="299" xr:uid="{F1A1DC76-EB38-4BEA-AF90-695D0D283668}"/>
    <cellStyle name="20 % - Akzent5 2 3 2 2" xfId="613" xr:uid="{541DB73B-DE2B-435E-93D1-6476123A63E9}"/>
    <cellStyle name="20 % - Akzent5 2 3 2 2 2" xfId="981" xr:uid="{BB74A672-FDF6-4408-A85F-28F87CD82E5D}"/>
    <cellStyle name="20 % - Akzent5 2 3 2 3" xfId="819" xr:uid="{340F71F7-F871-477A-9A2B-320C0EBFFC57}"/>
    <cellStyle name="20 % - Akzent5 2 3 3" xfId="612" xr:uid="{C4B71448-878C-4C79-B458-3ED49501F4ED}"/>
    <cellStyle name="20 % - Akzent5 2 3 3 2" xfId="980" xr:uid="{2A573117-7C95-4826-B95F-2E1E0A8AC452}"/>
    <cellStyle name="20 % - Akzent5 2 3 4" xfId="818" xr:uid="{F69C10BE-DC85-40CB-A490-BA0610938557}"/>
    <cellStyle name="20 % - Akzent5 2 4" xfId="300" xr:uid="{BAE6EAFD-1347-4907-8867-2F3237C1CD1E}"/>
    <cellStyle name="20 % - Akzent5 2 4 2" xfId="614" xr:uid="{20B917A1-EC58-4F96-BA8B-0151C535DA49}"/>
    <cellStyle name="20 % - Akzent5 2 4 2 2" xfId="982" xr:uid="{3729A879-940F-4635-B97A-37268C8FD8FA}"/>
    <cellStyle name="20 % - Akzent5 2 4 3" xfId="820" xr:uid="{6CFDA924-53FA-4827-BCE6-0A2974C7FE9D}"/>
    <cellStyle name="20 % - Akzent5 2 5" xfId="293" xr:uid="{CD723B7F-BEAC-46C0-A4DB-83FD225D7B3A}"/>
    <cellStyle name="20 % - Akzent5 2 5 2" xfId="607" xr:uid="{68F63922-07BD-4808-ADE4-50EEC43F625B}"/>
    <cellStyle name="20 % - Akzent5 2 5 2 2" xfId="975" xr:uid="{AA55CA65-04EE-4AA0-95A7-33FE1FDA078D}"/>
    <cellStyle name="20 % - Akzent5 2 5 3" xfId="813" xr:uid="{836ACF0B-33E5-49B1-B787-2EED3A807BE8}"/>
    <cellStyle name="20 % - Akzent6 2" xfId="135" xr:uid="{98DB28AD-8CEA-45BA-AE02-EE02114E12FA}"/>
    <cellStyle name="20 % - Akzent6 2 2" xfId="302" xr:uid="{68C29774-884E-4C4E-AAA8-1353DEB24BC4}"/>
    <cellStyle name="20 % - Akzent6 2 2 2" xfId="303" xr:uid="{224EFD05-9A04-4001-B112-705F042DB96B}"/>
    <cellStyle name="20 % - Akzent6 2 2 2 2" xfId="304" xr:uid="{FA18F356-3159-4349-BBC1-459687A8E95E}"/>
    <cellStyle name="20 % - Akzent6 2 2 2 2 2" xfId="618" xr:uid="{5B62F8BA-5379-407D-BC87-BBADE400D1B7}"/>
    <cellStyle name="20 % - Akzent6 2 2 2 2 2 2" xfId="986" xr:uid="{C3BC05FB-3AD0-46AE-9F9C-3A3AEAEB497D}"/>
    <cellStyle name="20 % - Akzent6 2 2 2 2 3" xfId="824" xr:uid="{5CF7A936-C3D9-480F-82A2-F41B5E66BB30}"/>
    <cellStyle name="20 % - Akzent6 2 2 2 3" xfId="617" xr:uid="{92D8C8C1-A83F-4EC7-B021-0E173FFA0137}"/>
    <cellStyle name="20 % - Akzent6 2 2 2 3 2" xfId="985" xr:uid="{2E5ACE3C-DA82-4B17-9A27-78F464F1D096}"/>
    <cellStyle name="20 % - Akzent6 2 2 2 4" xfId="823" xr:uid="{1B34A784-465D-49B7-A811-9A1B712428BB}"/>
    <cellStyle name="20 % - Akzent6 2 2 3" xfId="305" xr:uid="{B0048E28-189B-41ED-AE22-964771B28255}"/>
    <cellStyle name="20 % - Akzent6 2 2 3 2" xfId="619" xr:uid="{708CE4DE-B0E5-4DCF-A91A-37EBABB1D814}"/>
    <cellStyle name="20 % - Akzent6 2 2 3 2 2" xfId="987" xr:uid="{FC2CDE6C-B6C4-46FD-8A82-4ACE38298FC6}"/>
    <cellStyle name="20 % - Akzent6 2 2 3 3" xfId="825" xr:uid="{7D26FA07-B53A-41EF-92DA-0A527F401876}"/>
    <cellStyle name="20 % - Akzent6 2 2 4" xfId="616" xr:uid="{21B12A80-F23C-4E38-8400-670BC54EC777}"/>
    <cellStyle name="20 % - Akzent6 2 2 4 2" xfId="984" xr:uid="{F1F10106-5065-46B1-97C5-0855F9CC8711}"/>
    <cellStyle name="20 % - Akzent6 2 2 5" xfId="822" xr:uid="{546071E2-2D0E-4F9E-A833-D14B16A6FF80}"/>
    <cellStyle name="20 % - Akzent6 2 3" xfId="306" xr:uid="{96A33BB5-3C84-43BC-AE07-7A68AD67E27B}"/>
    <cellStyle name="20 % - Akzent6 2 3 2" xfId="307" xr:uid="{AFEEAF74-1D80-496F-83F4-0BE4476F74EE}"/>
    <cellStyle name="20 % - Akzent6 2 3 2 2" xfId="621" xr:uid="{23B24A73-8052-4909-96AB-6CAA788FEC47}"/>
    <cellStyle name="20 % - Akzent6 2 3 2 2 2" xfId="989" xr:uid="{79718F82-8579-4E75-A07F-95A5CBB7ABE5}"/>
    <cellStyle name="20 % - Akzent6 2 3 2 3" xfId="827" xr:uid="{2C583058-F590-46D3-B4AB-681349846387}"/>
    <cellStyle name="20 % - Akzent6 2 3 3" xfId="620" xr:uid="{608D990D-A079-4DA5-A618-B7A647FB5AC1}"/>
    <cellStyle name="20 % - Akzent6 2 3 3 2" xfId="988" xr:uid="{F309AA69-8337-4600-8562-63AA14584799}"/>
    <cellStyle name="20 % - Akzent6 2 3 4" xfId="826" xr:uid="{C0C0BFDF-1481-4848-A9BC-3644B806F8DC}"/>
    <cellStyle name="20 % - Akzent6 2 4" xfId="308" xr:uid="{99D37A72-0FCC-42D5-A850-2A7206ADD0D0}"/>
    <cellStyle name="20 % - Akzent6 2 4 2" xfId="622" xr:uid="{6F0122FC-F59D-4B64-9050-682E61A2D7E1}"/>
    <cellStyle name="20 % - Akzent6 2 4 2 2" xfId="990" xr:uid="{E6311D6F-1661-448A-B9F5-E7F50A656F17}"/>
    <cellStyle name="20 % - Akzent6 2 4 3" xfId="828" xr:uid="{5404BD30-D1F3-4247-BCCF-2F4889C63A06}"/>
    <cellStyle name="20 % - Akzent6 2 5" xfId="301" xr:uid="{46ADED4A-DDCF-4660-84E1-BE54CB5F72EC}"/>
    <cellStyle name="20 % - Akzent6 2 5 2" xfId="615" xr:uid="{03808D59-C04C-4B0D-8177-14464AABFED2}"/>
    <cellStyle name="20 % - Akzent6 2 5 2 2" xfId="983" xr:uid="{AC19873B-C2F2-4E2C-BA68-996217F860D8}"/>
    <cellStyle name="20 % - Akzent6 2 5 3" xfId="821" xr:uid="{54097081-A7DD-48F7-ABF3-DCC29B02BCBB}"/>
    <cellStyle name="20% - Accent1" xfId="7" xr:uid="{25838367-6C3E-4366-832F-7D372834C7DF}"/>
    <cellStyle name="20% - Accent1 2" xfId="205" xr:uid="{09A65CAE-1161-458B-95BD-B1D8933ADBD1}"/>
    <cellStyle name="20% - Accent1 3" xfId="93" xr:uid="{8752C599-55D9-4B34-8FD6-A3BC839CAF5E}"/>
    <cellStyle name="20% - Accent2" xfId="8" xr:uid="{C2C94DFD-C169-4CB0-8E12-5BB1D76F4DC8}"/>
    <cellStyle name="20% - Accent2 2" xfId="206" xr:uid="{F91CDA63-0244-4200-8CF5-AD2E25DA8E3C}"/>
    <cellStyle name="20% - Accent2 3" xfId="94" xr:uid="{0CF9538C-64D9-413F-B90F-1ADCB4CCC526}"/>
    <cellStyle name="20% - Accent3" xfId="9" xr:uid="{BDF2D0E0-BEC5-4818-BA89-C1CE5A417C5F}"/>
    <cellStyle name="20% - Accent3 2" xfId="207" xr:uid="{1EB9F909-18A3-48C3-91D0-39B07D6C0557}"/>
    <cellStyle name="20% - Accent3 3" xfId="95" xr:uid="{1807627F-F13F-4A52-B94A-35B275D46804}"/>
    <cellStyle name="20% - Accent4" xfId="10" xr:uid="{2D407AE3-F8D3-47B3-BE39-F95E90712215}"/>
    <cellStyle name="20% - Accent4 2" xfId="208" xr:uid="{19C87A7E-1E53-4AAD-8F57-B8A5D0838783}"/>
    <cellStyle name="20% - Accent4 3" xfId="96" xr:uid="{4E1A7E97-986D-416A-A3BC-1A8BC890DF6A}"/>
    <cellStyle name="20% - Accent5" xfId="11" xr:uid="{10F5EF4E-49D1-421B-90DF-40F698FBA9B2}"/>
    <cellStyle name="20% - Accent5 2" xfId="209" xr:uid="{E6B2F73D-1C1C-45E3-97B8-207C53281938}"/>
    <cellStyle name="20% - Accent5 3" xfId="97" xr:uid="{25EB2D2C-19EF-4F03-BFDF-9B06BD1852A1}"/>
    <cellStyle name="20% - Accent6" xfId="12" xr:uid="{B4F8339A-5EF6-4E04-B53B-C6C7F1357CA3}"/>
    <cellStyle name="20% - Accent6 2" xfId="210" xr:uid="{C025FB99-E271-4088-A77B-8FC985A51E88}"/>
    <cellStyle name="20% - Accent6 3" xfId="98" xr:uid="{33CA5E8F-A3F5-4DA1-ADA8-A36789E3C069}"/>
    <cellStyle name="20% - Akzent1" xfId="13" xr:uid="{290573BB-D9B1-4F1F-97AB-22216538901C}"/>
    <cellStyle name="20% - Akzent2" xfId="14" xr:uid="{3EA3F011-3B96-441D-8D89-BF8EAE5EB01C}"/>
    <cellStyle name="20% - Akzent3" xfId="15" xr:uid="{6D6E928B-2CF4-49D3-B981-A27A5F452D47}"/>
    <cellStyle name="20% - Akzent4" xfId="16" xr:uid="{A56EBAC7-FE68-4199-B59B-A1129BF2B515}"/>
    <cellStyle name="20% - Akzent5" xfId="17" xr:uid="{4AB36206-ECD7-47E9-AB20-34D02BB9A3AE}"/>
    <cellStyle name="20% - Akzent6" xfId="18" xr:uid="{3AD18E76-0C08-45E5-8728-867BA33C28EC}"/>
    <cellStyle name="40 % - Akzent1 2" xfId="136" xr:uid="{7803D298-2DE6-4EC8-AAE1-6D405D09AE65}"/>
    <cellStyle name="40 % - Akzent1 2 2" xfId="310" xr:uid="{DF6EFED1-0B69-4B58-B70A-FCA49705300C}"/>
    <cellStyle name="40 % - Akzent1 2 2 2" xfId="311" xr:uid="{56690501-EE44-4E7B-9C7E-2103AC6A85B9}"/>
    <cellStyle name="40 % - Akzent1 2 2 2 2" xfId="312" xr:uid="{C3412189-473B-4AC9-8AAC-E36730F05553}"/>
    <cellStyle name="40 % - Akzent1 2 2 2 2 2" xfId="626" xr:uid="{5996B95D-D264-4D36-9C2E-1B675864A828}"/>
    <cellStyle name="40 % - Akzent1 2 2 2 2 2 2" xfId="994" xr:uid="{512F1791-6C9C-434D-8CF3-3919EA69ED5B}"/>
    <cellStyle name="40 % - Akzent1 2 2 2 2 3" xfId="832" xr:uid="{015E559E-B299-4282-8659-9736C49973BE}"/>
    <cellStyle name="40 % - Akzent1 2 2 2 3" xfId="625" xr:uid="{89897FA0-5DF7-4D69-819E-305DD2E28ADA}"/>
    <cellStyle name="40 % - Akzent1 2 2 2 3 2" xfId="993" xr:uid="{BAF65729-6F61-4FFA-B606-39E25D62B7E5}"/>
    <cellStyle name="40 % - Akzent1 2 2 2 4" xfId="831" xr:uid="{9E657A97-4EE5-43D9-B615-81E1CBD43378}"/>
    <cellStyle name="40 % - Akzent1 2 2 3" xfId="313" xr:uid="{E023778E-2D5D-4298-922B-996761E1B041}"/>
    <cellStyle name="40 % - Akzent1 2 2 3 2" xfId="627" xr:uid="{C5C36815-2FDE-4CFA-8D9F-D6F7B4311F7A}"/>
    <cellStyle name="40 % - Akzent1 2 2 3 2 2" xfId="995" xr:uid="{A09488EA-3719-4A18-9C43-2340A84F688B}"/>
    <cellStyle name="40 % - Akzent1 2 2 3 3" xfId="833" xr:uid="{EB610D8B-561D-4D35-8CAB-C14274BFA1BB}"/>
    <cellStyle name="40 % - Akzent1 2 2 4" xfId="624" xr:uid="{3D6EB0A0-6FF9-44F9-A8A2-5BCE1791787E}"/>
    <cellStyle name="40 % - Akzent1 2 2 4 2" xfId="992" xr:uid="{302C488C-76DF-4771-B0E5-E80FE78B5D3D}"/>
    <cellStyle name="40 % - Akzent1 2 2 5" xfId="830" xr:uid="{B319A829-7058-4A70-B1D1-1030DF8165EA}"/>
    <cellStyle name="40 % - Akzent1 2 3" xfId="314" xr:uid="{DD9A4ECB-E9DE-4130-A3D9-A48B6F1CB768}"/>
    <cellStyle name="40 % - Akzent1 2 3 2" xfId="315" xr:uid="{15BAC20E-03F9-4F98-AFBE-91BB90748B8A}"/>
    <cellStyle name="40 % - Akzent1 2 3 2 2" xfId="629" xr:uid="{201D82DD-9160-4C53-BB62-AFC5223E9A1D}"/>
    <cellStyle name="40 % - Akzent1 2 3 2 2 2" xfId="997" xr:uid="{B5D908EC-53C5-49C2-B0F3-530C29295C03}"/>
    <cellStyle name="40 % - Akzent1 2 3 2 3" xfId="835" xr:uid="{6EE68FBE-EF00-4761-AF8B-796B9F34E5D9}"/>
    <cellStyle name="40 % - Akzent1 2 3 3" xfId="628" xr:uid="{FC3A9C0F-E54B-410A-854F-2A71FAA8C674}"/>
    <cellStyle name="40 % - Akzent1 2 3 3 2" xfId="996" xr:uid="{1838415A-DB57-4CB8-AEC0-F5740E0409EB}"/>
    <cellStyle name="40 % - Akzent1 2 3 4" xfId="834" xr:uid="{F9D0DD2E-6B5D-40EB-B3F0-1E07A7771133}"/>
    <cellStyle name="40 % - Akzent1 2 4" xfId="316" xr:uid="{0394DE61-D56B-4DA5-BBDD-8E11C67754D3}"/>
    <cellStyle name="40 % - Akzent1 2 4 2" xfId="630" xr:uid="{14E8BFD5-0941-44E0-8F23-0596BD14D223}"/>
    <cellStyle name="40 % - Akzent1 2 4 2 2" xfId="998" xr:uid="{88B8D9A7-88C6-4912-8261-65542BA620FE}"/>
    <cellStyle name="40 % - Akzent1 2 4 3" xfId="836" xr:uid="{8DF0E4CA-501C-4AAA-AFDE-C02BA9D14C1F}"/>
    <cellStyle name="40 % - Akzent1 2 5" xfId="309" xr:uid="{28DC4C42-3A4E-4DDD-AA6B-5AD477890B45}"/>
    <cellStyle name="40 % - Akzent1 2 5 2" xfId="623" xr:uid="{E38A5468-563A-4C5C-8472-7B37F803E4BC}"/>
    <cellStyle name="40 % - Akzent1 2 5 2 2" xfId="991" xr:uid="{31C9CC23-32AA-4DDB-9830-B6E293670A21}"/>
    <cellStyle name="40 % - Akzent1 2 5 3" xfId="829" xr:uid="{DB3936AF-93B7-4517-80D6-C23C2595CFE2}"/>
    <cellStyle name="40 % - Akzent2 2" xfId="137" xr:uid="{F8740B77-85DF-49B9-B1DB-ECB7E09A7F62}"/>
    <cellStyle name="40 % - Akzent2 2 2" xfId="318" xr:uid="{FAD27E55-CD5C-4B46-BB5C-8CC9E2402180}"/>
    <cellStyle name="40 % - Akzent2 2 2 2" xfId="319" xr:uid="{16F58AF2-F3FE-45B7-BBEA-09493D0DA974}"/>
    <cellStyle name="40 % - Akzent2 2 2 2 2" xfId="320" xr:uid="{30BAC3C0-0D71-4CF7-9DE2-827C21CF8296}"/>
    <cellStyle name="40 % - Akzent2 2 2 2 2 2" xfId="634" xr:uid="{DF11472C-2A85-45F8-B828-F3EBEB736596}"/>
    <cellStyle name="40 % - Akzent2 2 2 2 2 2 2" xfId="1002" xr:uid="{FEF1DAE7-A4EF-4F0B-A045-1A031965A258}"/>
    <cellStyle name="40 % - Akzent2 2 2 2 2 3" xfId="840" xr:uid="{67D65EA9-425A-4D54-A3B0-B00C25C64BD7}"/>
    <cellStyle name="40 % - Akzent2 2 2 2 3" xfId="633" xr:uid="{6641FDD8-C9C5-411D-9C52-9E93DA80991C}"/>
    <cellStyle name="40 % - Akzent2 2 2 2 3 2" xfId="1001" xr:uid="{9414C593-3264-409B-965D-C92D5C340C25}"/>
    <cellStyle name="40 % - Akzent2 2 2 2 4" xfId="839" xr:uid="{D27FA912-B7CB-4037-B0D0-A2013D0B73F1}"/>
    <cellStyle name="40 % - Akzent2 2 2 3" xfId="321" xr:uid="{6704C994-4C2F-4741-8430-752D4F7288C9}"/>
    <cellStyle name="40 % - Akzent2 2 2 3 2" xfId="635" xr:uid="{840F0130-7626-4C6C-A478-63BB26444559}"/>
    <cellStyle name="40 % - Akzent2 2 2 3 2 2" xfId="1003" xr:uid="{566F901A-AC78-467E-BF43-77F2AAACFE48}"/>
    <cellStyle name="40 % - Akzent2 2 2 3 3" xfId="841" xr:uid="{C9F29BF8-219B-483D-9FE4-AE5179C25CB6}"/>
    <cellStyle name="40 % - Akzent2 2 2 4" xfId="632" xr:uid="{066C5709-5A18-48AC-B665-303DB726810E}"/>
    <cellStyle name="40 % - Akzent2 2 2 4 2" xfId="1000" xr:uid="{64270C3B-9724-47F2-8375-83DAB9A9701D}"/>
    <cellStyle name="40 % - Akzent2 2 2 5" xfId="838" xr:uid="{8572CCF1-8ED3-4435-B950-A4ADCC5F9F01}"/>
    <cellStyle name="40 % - Akzent2 2 3" xfId="322" xr:uid="{0F6089CE-EFB2-4030-8925-855C5DD874A1}"/>
    <cellStyle name="40 % - Akzent2 2 3 2" xfId="323" xr:uid="{56776139-FD51-44FE-8245-B43955C41AA8}"/>
    <cellStyle name="40 % - Akzent2 2 3 2 2" xfId="637" xr:uid="{CEDDD864-3D11-4B29-8F7F-BB36C7B6458B}"/>
    <cellStyle name="40 % - Akzent2 2 3 2 2 2" xfId="1005" xr:uid="{37F6D273-779B-494E-BB7C-F15FC1984E79}"/>
    <cellStyle name="40 % - Akzent2 2 3 2 3" xfId="843" xr:uid="{B3C12098-AFD7-49BB-B4D1-12C472A11C5D}"/>
    <cellStyle name="40 % - Akzent2 2 3 3" xfId="636" xr:uid="{29B38C80-232E-41C7-82A3-D562EC284E12}"/>
    <cellStyle name="40 % - Akzent2 2 3 3 2" xfId="1004" xr:uid="{31EEA73D-F699-4A81-BC66-13F1C2D51EA1}"/>
    <cellStyle name="40 % - Akzent2 2 3 4" xfId="842" xr:uid="{53B9A029-4F08-4599-9616-816749D8FEC9}"/>
    <cellStyle name="40 % - Akzent2 2 4" xfId="324" xr:uid="{C8B0C995-8E4E-4423-A8C3-A97DCBD3B439}"/>
    <cellStyle name="40 % - Akzent2 2 4 2" xfId="638" xr:uid="{B3AEA5FA-9BD1-48EA-94CE-A8F9E84BCDEB}"/>
    <cellStyle name="40 % - Akzent2 2 4 2 2" xfId="1006" xr:uid="{29BA4BFD-9825-4FD8-813E-636D6E27AFE8}"/>
    <cellStyle name="40 % - Akzent2 2 4 3" xfId="844" xr:uid="{3345650F-1AE7-41D9-8D80-95E684DB4CDD}"/>
    <cellStyle name="40 % - Akzent2 2 5" xfId="317" xr:uid="{214C2FBB-5E78-46C5-A6F7-FB15771F1977}"/>
    <cellStyle name="40 % - Akzent2 2 5 2" xfId="631" xr:uid="{EE367C05-7248-482D-9038-072903BAD03F}"/>
    <cellStyle name="40 % - Akzent2 2 5 2 2" xfId="999" xr:uid="{87607764-3D38-4B4F-B0FE-6D34C1EBF389}"/>
    <cellStyle name="40 % - Akzent2 2 5 3" xfId="837" xr:uid="{23CC0F40-AC93-43C0-9C58-6475278C8E62}"/>
    <cellStyle name="40 % - Akzent3 2" xfId="138" xr:uid="{D7A31BDC-F91D-48F4-9B71-187184279403}"/>
    <cellStyle name="40 % - Akzent3 2 2" xfId="326" xr:uid="{5330D413-0DDA-4665-A2A7-DD5FBCDD1F2D}"/>
    <cellStyle name="40 % - Akzent3 2 2 2" xfId="327" xr:uid="{CE2FCDD2-321B-4094-A887-3FB520F33146}"/>
    <cellStyle name="40 % - Akzent3 2 2 2 2" xfId="328" xr:uid="{39CEED02-F29D-41B2-8A19-ADD543957F2A}"/>
    <cellStyle name="40 % - Akzent3 2 2 2 2 2" xfId="642" xr:uid="{F84CE87C-F6F0-49D1-8CB7-ED0EAD88AD67}"/>
    <cellStyle name="40 % - Akzent3 2 2 2 2 2 2" xfId="1010" xr:uid="{5E53F498-EC17-4218-A17B-B741AE1684C7}"/>
    <cellStyle name="40 % - Akzent3 2 2 2 2 3" xfId="848" xr:uid="{894BA29D-E782-4DB3-9002-B8B08102C754}"/>
    <cellStyle name="40 % - Akzent3 2 2 2 3" xfId="641" xr:uid="{0A121BDC-AA96-41B3-A356-34F4F4FFF360}"/>
    <cellStyle name="40 % - Akzent3 2 2 2 3 2" xfId="1009" xr:uid="{CFC23D26-2259-48B4-A723-A38AE84DB748}"/>
    <cellStyle name="40 % - Akzent3 2 2 2 4" xfId="847" xr:uid="{A60B8A18-4CDC-44A0-9682-28C36F506397}"/>
    <cellStyle name="40 % - Akzent3 2 2 3" xfId="329" xr:uid="{87FEF6D4-1E8B-4767-BE85-9B1280952960}"/>
    <cellStyle name="40 % - Akzent3 2 2 3 2" xfId="643" xr:uid="{4BF9BB03-786C-4D54-9402-0DC5F64AAF2C}"/>
    <cellStyle name="40 % - Akzent3 2 2 3 2 2" xfId="1011" xr:uid="{579B0C2F-2771-41A6-AD31-6FF979772881}"/>
    <cellStyle name="40 % - Akzent3 2 2 3 3" xfId="849" xr:uid="{A17D8B6C-003A-4C58-A645-4C1F34F11670}"/>
    <cellStyle name="40 % - Akzent3 2 2 4" xfId="640" xr:uid="{5A511AD2-D07E-42C7-A96B-7B85B3AD6131}"/>
    <cellStyle name="40 % - Akzent3 2 2 4 2" xfId="1008" xr:uid="{B42854B9-3AE1-4498-AB47-E2B314527EE8}"/>
    <cellStyle name="40 % - Akzent3 2 2 5" xfId="846" xr:uid="{F1E68EDD-64BA-40F0-AF37-1D59D320DE4D}"/>
    <cellStyle name="40 % - Akzent3 2 3" xfId="330" xr:uid="{74E098B7-B6F8-4907-BC15-748568ED5DDC}"/>
    <cellStyle name="40 % - Akzent3 2 3 2" xfId="331" xr:uid="{87599FAD-3F8F-4245-BFFE-92DEAFEAA9A3}"/>
    <cellStyle name="40 % - Akzent3 2 3 2 2" xfId="645" xr:uid="{DF3867AB-EC8F-4F21-97F9-59F384FBD510}"/>
    <cellStyle name="40 % - Akzent3 2 3 2 2 2" xfId="1013" xr:uid="{3E4FFBC2-CAD5-49DB-AA4B-6D2E203E07CB}"/>
    <cellStyle name="40 % - Akzent3 2 3 2 3" xfId="851" xr:uid="{0CB69A66-9AD8-4B03-8C17-AE5311FD2899}"/>
    <cellStyle name="40 % - Akzent3 2 3 3" xfId="644" xr:uid="{CE8AF1D4-8641-4948-9CCA-E3BC8E3FC6FF}"/>
    <cellStyle name="40 % - Akzent3 2 3 3 2" xfId="1012" xr:uid="{652A3493-BFF2-4E05-9FA0-D2094636B549}"/>
    <cellStyle name="40 % - Akzent3 2 3 4" xfId="850" xr:uid="{D84ED58A-3BAE-427D-B0B0-FB41CC2E40AF}"/>
    <cellStyle name="40 % - Akzent3 2 4" xfId="332" xr:uid="{D67D761E-323A-46F1-961C-4D73FCA10A6B}"/>
    <cellStyle name="40 % - Akzent3 2 4 2" xfId="646" xr:uid="{25B3FD06-A614-4693-9436-FD8693E3BD6A}"/>
    <cellStyle name="40 % - Akzent3 2 4 2 2" xfId="1014" xr:uid="{F60764B2-B42D-447B-B2B0-52BFF7E63A47}"/>
    <cellStyle name="40 % - Akzent3 2 4 3" xfId="852" xr:uid="{A53EFF3E-3C25-4436-84DE-952DCA06FDD6}"/>
    <cellStyle name="40 % - Akzent3 2 5" xfId="325" xr:uid="{D23C1FFF-1707-4409-98F1-87F09D6D3FFD}"/>
    <cellStyle name="40 % - Akzent3 2 5 2" xfId="639" xr:uid="{98AB50A1-1008-4B70-B590-465985AED01A}"/>
    <cellStyle name="40 % - Akzent3 2 5 2 2" xfId="1007" xr:uid="{00632164-5A05-4CC4-9450-5BDFB9EAD22B}"/>
    <cellStyle name="40 % - Akzent3 2 5 3" xfId="845" xr:uid="{E9B295DE-4969-46EE-ABBC-73EB01DBACEA}"/>
    <cellStyle name="40 % - Akzent4 2" xfId="139" xr:uid="{D81E6480-0133-4BC0-A19D-03EFDC9FBA6C}"/>
    <cellStyle name="40 % - Akzent4 2 2" xfId="334" xr:uid="{54A18728-B88C-4698-9E51-C55CA01BB668}"/>
    <cellStyle name="40 % - Akzent4 2 2 2" xfId="335" xr:uid="{17132DA0-90D8-46BB-8195-247E8E3E05C6}"/>
    <cellStyle name="40 % - Akzent4 2 2 2 2" xfId="336" xr:uid="{CFF561BD-CE2F-4332-B9F0-CF10BDFF376E}"/>
    <cellStyle name="40 % - Akzent4 2 2 2 2 2" xfId="650" xr:uid="{016B7F08-2FDB-4FA4-87EA-2F0DE50E5FB3}"/>
    <cellStyle name="40 % - Akzent4 2 2 2 2 2 2" xfId="1018" xr:uid="{2EAC02AF-93E6-4009-98A9-3C0C5593F7DB}"/>
    <cellStyle name="40 % - Akzent4 2 2 2 2 3" xfId="856" xr:uid="{669D8479-F6B3-4671-A19E-4BE4ECD26E9E}"/>
    <cellStyle name="40 % - Akzent4 2 2 2 3" xfId="649" xr:uid="{133EFD5E-3EF2-4DB0-8250-34B63B02665D}"/>
    <cellStyle name="40 % - Akzent4 2 2 2 3 2" xfId="1017" xr:uid="{6895A44E-3F08-414B-A55C-E76F1120675B}"/>
    <cellStyle name="40 % - Akzent4 2 2 2 4" xfId="855" xr:uid="{C32310DC-7838-4590-A9C5-DEC549B5CE55}"/>
    <cellStyle name="40 % - Akzent4 2 2 3" xfId="337" xr:uid="{C46258FD-BD22-47F8-8077-7B9B86C2E3D8}"/>
    <cellStyle name="40 % - Akzent4 2 2 3 2" xfId="651" xr:uid="{3EF90DB0-74A3-4EAE-A0A6-019E364653D7}"/>
    <cellStyle name="40 % - Akzent4 2 2 3 2 2" xfId="1019" xr:uid="{C36B1980-DD91-4952-839A-83275836AE68}"/>
    <cellStyle name="40 % - Akzent4 2 2 3 3" xfId="857" xr:uid="{412806DD-C007-40C7-BB32-9C97511F83F2}"/>
    <cellStyle name="40 % - Akzent4 2 2 4" xfId="648" xr:uid="{7AD95485-34E5-481C-8690-16F31CBF1B08}"/>
    <cellStyle name="40 % - Akzent4 2 2 4 2" xfId="1016" xr:uid="{BC10A518-EBCD-42E0-9FC1-3EB2145467FC}"/>
    <cellStyle name="40 % - Akzent4 2 2 5" xfId="854" xr:uid="{B0204A48-AD62-4DA7-88E8-3572939F25E4}"/>
    <cellStyle name="40 % - Akzent4 2 3" xfId="338" xr:uid="{5C8B36CF-E9EB-44D9-9333-23C7DE153E1B}"/>
    <cellStyle name="40 % - Akzent4 2 3 2" xfId="339" xr:uid="{C363F65C-77E4-4DD0-8D0F-E2DA6989A753}"/>
    <cellStyle name="40 % - Akzent4 2 3 2 2" xfId="653" xr:uid="{1AF9927B-EBDC-42C2-A682-7FAD6E60B885}"/>
    <cellStyle name="40 % - Akzent4 2 3 2 2 2" xfId="1021" xr:uid="{88E6BE73-9A3F-4D63-B581-1880063F08AF}"/>
    <cellStyle name="40 % - Akzent4 2 3 2 3" xfId="859" xr:uid="{FBA4E26B-DD06-46A0-BB1F-F9D2FB1C3B21}"/>
    <cellStyle name="40 % - Akzent4 2 3 3" xfId="652" xr:uid="{E63B5FA1-B0F8-4845-B30D-A4AF24D7A792}"/>
    <cellStyle name="40 % - Akzent4 2 3 3 2" xfId="1020" xr:uid="{AE13DA37-37F8-4B74-9806-00B8606B379B}"/>
    <cellStyle name="40 % - Akzent4 2 3 4" xfId="858" xr:uid="{1FF2E9C9-4DDB-4F0C-8112-68F9F5117438}"/>
    <cellStyle name="40 % - Akzent4 2 4" xfId="340" xr:uid="{D8471377-2A51-4DE4-9E90-DEC1C61354B8}"/>
    <cellStyle name="40 % - Akzent4 2 4 2" xfId="654" xr:uid="{9DB5A699-5744-4920-B2B2-B44A4B352D3D}"/>
    <cellStyle name="40 % - Akzent4 2 4 2 2" xfId="1022" xr:uid="{14F047C1-851D-401C-9247-71ADB55D3267}"/>
    <cellStyle name="40 % - Akzent4 2 4 3" xfId="860" xr:uid="{9E4BFC3A-C028-43A4-AE69-FAF9F82CBBAA}"/>
    <cellStyle name="40 % - Akzent4 2 5" xfId="333" xr:uid="{42BFEA17-BC52-43C0-B5E0-32C18AE1F8DD}"/>
    <cellStyle name="40 % - Akzent4 2 5 2" xfId="647" xr:uid="{4C91F1F7-9D98-4CF1-9671-416DC39BAE4B}"/>
    <cellStyle name="40 % - Akzent4 2 5 2 2" xfId="1015" xr:uid="{124ED7D3-6C24-4A9E-92FF-CB8F0A480AE9}"/>
    <cellStyle name="40 % - Akzent4 2 5 3" xfId="853" xr:uid="{A286BC4F-A9C2-464A-9C96-B435C3F27D11}"/>
    <cellStyle name="40 % - Akzent5 2" xfId="140" xr:uid="{6A7F1C1B-3837-42AA-9B12-7E0FDBA2C74A}"/>
    <cellStyle name="40 % - Akzent5 2 2" xfId="342" xr:uid="{69E0D19A-304F-4EC6-B53B-0B69F00E32A8}"/>
    <cellStyle name="40 % - Akzent5 2 2 2" xfId="343" xr:uid="{882690C9-429F-42F2-88FE-698077D7F551}"/>
    <cellStyle name="40 % - Akzent5 2 2 2 2" xfId="344" xr:uid="{5966E176-65FB-406E-AC93-1B499F44B69B}"/>
    <cellStyle name="40 % - Akzent5 2 2 2 2 2" xfId="658" xr:uid="{922EECA2-A172-4D0D-84F4-631CAF2DC469}"/>
    <cellStyle name="40 % - Akzent5 2 2 2 2 2 2" xfId="1026" xr:uid="{36167366-5355-4872-BA1F-C218C81F936E}"/>
    <cellStyle name="40 % - Akzent5 2 2 2 2 3" xfId="864" xr:uid="{752D1CB6-CD7A-47FE-A896-5E4B7F3C35DD}"/>
    <cellStyle name="40 % - Akzent5 2 2 2 3" xfId="657" xr:uid="{B3D6CDA6-5B22-4D60-8225-B1B7173E85A0}"/>
    <cellStyle name="40 % - Akzent5 2 2 2 3 2" xfId="1025" xr:uid="{5432EE70-987B-4AE6-B1A1-1DC989EAF268}"/>
    <cellStyle name="40 % - Akzent5 2 2 2 4" xfId="863" xr:uid="{3AF99F78-216F-4175-82E9-166590A32678}"/>
    <cellStyle name="40 % - Akzent5 2 2 3" xfId="345" xr:uid="{61699616-DC9C-409E-9B14-0F87374F87C6}"/>
    <cellStyle name="40 % - Akzent5 2 2 3 2" xfId="659" xr:uid="{C371762E-EB8F-4C12-ABC5-BD836F551ABC}"/>
    <cellStyle name="40 % - Akzent5 2 2 3 2 2" xfId="1027" xr:uid="{41521827-B31F-48FF-9A6A-13684C74CA32}"/>
    <cellStyle name="40 % - Akzent5 2 2 3 3" xfId="865" xr:uid="{1D7A006A-3493-4F9E-8B32-D1CEFEB9266C}"/>
    <cellStyle name="40 % - Akzent5 2 2 4" xfId="656" xr:uid="{A16C885B-6A30-4798-B975-99A91C1C2F99}"/>
    <cellStyle name="40 % - Akzent5 2 2 4 2" xfId="1024" xr:uid="{D8C38C6D-B5BA-4B52-8F4E-56C8B5E4982D}"/>
    <cellStyle name="40 % - Akzent5 2 2 5" xfId="862" xr:uid="{F4E1BAE3-EF4B-4D4E-AD05-C13B94894E95}"/>
    <cellStyle name="40 % - Akzent5 2 3" xfId="346" xr:uid="{642F8119-5917-4449-8ABD-C993F794B71E}"/>
    <cellStyle name="40 % - Akzent5 2 3 2" xfId="347" xr:uid="{C2695685-6E6F-45F2-91DB-CAAE575D4B75}"/>
    <cellStyle name="40 % - Akzent5 2 3 2 2" xfId="661" xr:uid="{9F4F64B7-85B9-4D7E-ABBF-BF491CC2AA99}"/>
    <cellStyle name="40 % - Akzent5 2 3 2 2 2" xfId="1029" xr:uid="{E89E6B85-A5F1-438F-B050-F444BB30FE12}"/>
    <cellStyle name="40 % - Akzent5 2 3 2 3" xfId="867" xr:uid="{C1436D78-C2CB-45A2-B1F1-BEC1F1C77F87}"/>
    <cellStyle name="40 % - Akzent5 2 3 3" xfId="660" xr:uid="{160C5A76-3648-418C-A1F2-1520EB456430}"/>
    <cellStyle name="40 % - Akzent5 2 3 3 2" xfId="1028" xr:uid="{4813FF28-8A2A-42F8-A8B4-D0C7E376E283}"/>
    <cellStyle name="40 % - Akzent5 2 3 4" xfId="866" xr:uid="{5EA72BA2-E2AB-4659-98AF-BCCAE419B95D}"/>
    <cellStyle name="40 % - Akzent5 2 4" xfId="348" xr:uid="{D2DFC5E9-78AD-4F2E-9663-9E5595B77FF7}"/>
    <cellStyle name="40 % - Akzent5 2 4 2" xfId="662" xr:uid="{003366FA-2304-4405-BEDB-2A6CA170CFB9}"/>
    <cellStyle name="40 % - Akzent5 2 4 2 2" xfId="1030" xr:uid="{F4916037-2FE8-42FA-9DC8-0E842A55405E}"/>
    <cellStyle name="40 % - Akzent5 2 4 3" xfId="868" xr:uid="{D0DC12B9-1379-4844-9DE0-A3613412BE18}"/>
    <cellStyle name="40 % - Akzent5 2 5" xfId="341" xr:uid="{3DE00773-E2B4-4169-AD98-65BC407D9F74}"/>
    <cellStyle name="40 % - Akzent5 2 5 2" xfId="655" xr:uid="{8793866B-EB33-461C-BC29-4E09B5469EFB}"/>
    <cellStyle name="40 % - Akzent5 2 5 2 2" xfId="1023" xr:uid="{1A591B25-0EB0-47A8-AD62-0C7AF0949544}"/>
    <cellStyle name="40 % - Akzent5 2 5 3" xfId="861" xr:uid="{053CAE71-D0B1-4FCE-9699-AD8B6598B312}"/>
    <cellStyle name="40 % - Akzent6 2" xfId="141" xr:uid="{D9068F07-C40E-44C5-8689-D27CF41AEB0E}"/>
    <cellStyle name="40 % - Akzent6 2 2" xfId="350" xr:uid="{C9411D78-B4DB-461F-AA8C-D0EAD96284F2}"/>
    <cellStyle name="40 % - Akzent6 2 2 2" xfId="351" xr:uid="{A9C863A3-ABFF-4735-A3BD-1EF142EFF14A}"/>
    <cellStyle name="40 % - Akzent6 2 2 2 2" xfId="352" xr:uid="{641095A5-06EF-4E6F-8F69-E057BBC71825}"/>
    <cellStyle name="40 % - Akzent6 2 2 2 2 2" xfId="666" xr:uid="{88E52BA9-72FE-41B5-8829-A1F71FC492F8}"/>
    <cellStyle name="40 % - Akzent6 2 2 2 2 2 2" xfId="1034" xr:uid="{76F4FE0C-10BB-417B-8D54-2F574FC3337D}"/>
    <cellStyle name="40 % - Akzent6 2 2 2 2 3" xfId="872" xr:uid="{657DD96C-CA8D-4F09-A0C7-3FF2F0DCC4EF}"/>
    <cellStyle name="40 % - Akzent6 2 2 2 3" xfId="665" xr:uid="{7D7D266E-E05B-41E0-B938-53D0957454A9}"/>
    <cellStyle name="40 % - Akzent6 2 2 2 3 2" xfId="1033" xr:uid="{6B08FC69-517B-4079-9074-1FFFC9E75B53}"/>
    <cellStyle name="40 % - Akzent6 2 2 2 4" xfId="871" xr:uid="{7A0FCEE1-F817-434C-A2E5-42731A82ADD1}"/>
    <cellStyle name="40 % - Akzent6 2 2 3" xfId="353" xr:uid="{5635A3DD-D6FA-4E43-815D-531DF1AB1571}"/>
    <cellStyle name="40 % - Akzent6 2 2 3 2" xfId="667" xr:uid="{64253DF6-713B-4861-917B-8ECB8E012449}"/>
    <cellStyle name="40 % - Akzent6 2 2 3 2 2" xfId="1035" xr:uid="{07FF274E-881D-4B37-8BE8-92676D2CC863}"/>
    <cellStyle name="40 % - Akzent6 2 2 3 3" xfId="873" xr:uid="{E0A1A4D1-6DC9-44E4-AC85-5BE1E31CBFC8}"/>
    <cellStyle name="40 % - Akzent6 2 2 4" xfId="664" xr:uid="{09F74A2B-CF46-4B4E-BBA7-626556ADA928}"/>
    <cellStyle name="40 % - Akzent6 2 2 4 2" xfId="1032" xr:uid="{A1573878-08BE-464D-AED6-C666A8F59C6A}"/>
    <cellStyle name="40 % - Akzent6 2 2 5" xfId="870" xr:uid="{489B8644-C9ED-4AD2-9EB0-963268FDAC14}"/>
    <cellStyle name="40 % - Akzent6 2 3" xfId="354" xr:uid="{92B726C9-CB9C-4989-BB39-428EF8E965FF}"/>
    <cellStyle name="40 % - Akzent6 2 3 2" xfId="355" xr:uid="{E6EFAB68-5D2F-4302-8992-BEFB70CDCF17}"/>
    <cellStyle name="40 % - Akzent6 2 3 2 2" xfId="669" xr:uid="{4664EC92-1913-4EA3-BDA1-FA56477E6CD3}"/>
    <cellStyle name="40 % - Akzent6 2 3 2 2 2" xfId="1037" xr:uid="{FA93C800-AAC8-47DB-9046-F7A11BBA0E9D}"/>
    <cellStyle name="40 % - Akzent6 2 3 2 3" xfId="875" xr:uid="{F6D61FB7-319B-4852-9BB2-A72B1D2D1BD5}"/>
    <cellStyle name="40 % - Akzent6 2 3 3" xfId="668" xr:uid="{0F089436-3969-4807-BB2F-920C830FA46F}"/>
    <cellStyle name="40 % - Akzent6 2 3 3 2" xfId="1036" xr:uid="{30E3817B-E2E4-4D1E-86C2-42684340D115}"/>
    <cellStyle name="40 % - Akzent6 2 3 4" xfId="874" xr:uid="{D3CAB9AA-98EF-4550-AC2F-D4D576273722}"/>
    <cellStyle name="40 % - Akzent6 2 4" xfId="356" xr:uid="{9705D3D2-C67B-47F6-B468-F831C48E6568}"/>
    <cellStyle name="40 % - Akzent6 2 4 2" xfId="670" xr:uid="{E30B9C1F-D5AC-439F-B16E-5C6200EFC255}"/>
    <cellStyle name="40 % - Akzent6 2 4 2 2" xfId="1038" xr:uid="{2EC690B3-D6D0-4FA9-924A-EA050C846196}"/>
    <cellStyle name="40 % - Akzent6 2 4 3" xfId="876" xr:uid="{81611E3F-56DE-4D0D-B02F-800014A1578A}"/>
    <cellStyle name="40 % - Akzent6 2 5" xfId="349" xr:uid="{2CC96A5C-6119-4448-9EC7-E078A329D9CE}"/>
    <cellStyle name="40 % - Akzent6 2 5 2" xfId="663" xr:uid="{9612592C-E778-4C68-A6A1-0A34C6834FB2}"/>
    <cellStyle name="40 % - Akzent6 2 5 2 2" xfId="1031" xr:uid="{EE641B8B-B627-4B84-927A-91E0512A1C21}"/>
    <cellStyle name="40 % - Akzent6 2 5 3" xfId="869" xr:uid="{77DF8C4B-01CE-45F9-8901-0B307E9196A5}"/>
    <cellStyle name="40% - Accent1" xfId="19" xr:uid="{00D4F4CD-0B1E-4347-895D-9463270B185A}"/>
    <cellStyle name="40% - Accent1 2" xfId="211" xr:uid="{6770ED55-592D-40A4-87CC-E972B67027F4}"/>
    <cellStyle name="40% - Accent1 3" xfId="99" xr:uid="{207D21D0-82D6-4A3C-A53E-66807E264B06}"/>
    <cellStyle name="40% - Accent2" xfId="20" xr:uid="{98797E8D-83C2-45FA-A941-21C2B4B61C11}"/>
    <cellStyle name="40% - Accent2 2" xfId="212" xr:uid="{DDF091D4-3371-4080-960F-15158F36A228}"/>
    <cellStyle name="40% - Accent2 3" xfId="100" xr:uid="{622E310D-254B-40B6-A580-496920518FA8}"/>
    <cellStyle name="40% - Accent3" xfId="21" xr:uid="{FD8F5160-E018-492A-BA40-C6F84DE8CC2D}"/>
    <cellStyle name="40% - Accent3 2" xfId="213" xr:uid="{8004D265-6AAA-4605-ACCF-FEFB8DAA4A5B}"/>
    <cellStyle name="40% - Accent3 3" xfId="101" xr:uid="{6C0D7B80-9C27-4E08-9D53-7640385C950A}"/>
    <cellStyle name="40% - Accent4" xfId="22" xr:uid="{3679E9C7-C8BA-436B-88BA-4CA481CCF39A}"/>
    <cellStyle name="40% - Accent4 2" xfId="214" xr:uid="{0B98DBF7-856F-41EA-A14A-473F66253E01}"/>
    <cellStyle name="40% - Accent4 3" xfId="102" xr:uid="{D3080BAA-1FAE-4869-99E9-0529A8F45E1F}"/>
    <cellStyle name="40% - Accent5" xfId="23" xr:uid="{1C593F39-F0FE-44C2-96CF-D823C0C113DC}"/>
    <cellStyle name="40% - Accent5 2" xfId="215" xr:uid="{1D57F722-63F6-49D2-814D-ECD1C270B357}"/>
    <cellStyle name="40% - Accent5 3" xfId="103" xr:uid="{BB41BBE8-002A-4F47-A16B-EED4FD3724F0}"/>
    <cellStyle name="40% - Accent6" xfId="24" xr:uid="{8C376164-637E-49C9-9BD3-9AD424415B57}"/>
    <cellStyle name="40% - Accent6 2" xfId="216" xr:uid="{CA814787-B03B-41FD-91F1-DE2795C976B8}"/>
    <cellStyle name="40% - Accent6 3" xfId="104" xr:uid="{D1324297-FCDE-43C1-8C37-8AAEDDF7093E}"/>
    <cellStyle name="40% - Akzent1" xfId="25" xr:uid="{84A08683-2C0C-46FE-890F-99C82AE6D628}"/>
    <cellStyle name="40% - Akzent2" xfId="26" xr:uid="{05C533D4-3108-4A84-84F0-85A6B171AA62}"/>
    <cellStyle name="40% - Akzent3" xfId="27" xr:uid="{A5F0F2D1-6FCB-43CD-AE60-6C3F3A3D5999}"/>
    <cellStyle name="40% - Akzent4" xfId="28" xr:uid="{379172AC-8D44-4928-BFF8-93C78EC42026}"/>
    <cellStyle name="40% - Akzent5" xfId="29" xr:uid="{DC432D68-AAAB-4827-8B9F-E77E21714A21}"/>
    <cellStyle name="40% - Akzent6" xfId="30" xr:uid="{D05AF1BD-5169-44B0-A9B3-20F85DAC9F0C}"/>
    <cellStyle name="60 % - Akzent1 2" xfId="142" xr:uid="{31CC06E4-0944-49B3-A73E-E3BA5EB44100}"/>
    <cellStyle name="60 % - Akzent1 2 2" xfId="357" xr:uid="{49E1108B-C7D0-4F3C-AD13-251D3E80AC25}"/>
    <cellStyle name="60 % - Akzent2 2" xfId="143" xr:uid="{CA3538A9-2B40-4D8D-ABC0-5B5D6172174D}"/>
    <cellStyle name="60 % - Akzent2 2 2" xfId="358" xr:uid="{4075AF7A-4EB9-416A-9F1D-58BEB19EE79B}"/>
    <cellStyle name="60 % - Akzent3 2" xfId="144" xr:uid="{CBA2E957-E281-4611-8A2C-6BD91C457A6B}"/>
    <cellStyle name="60 % - Akzent3 2 2" xfId="359" xr:uid="{187C0C50-A33A-4699-8356-CDC2D4F53250}"/>
    <cellStyle name="60 % - Akzent4 2" xfId="145" xr:uid="{DE494D4D-06F1-43CA-A2DA-23D05B22010B}"/>
    <cellStyle name="60 % - Akzent4 2 2" xfId="360" xr:uid="{26AA9FF5-4D87-4049-8F7A-C8F024DB585D}"/>
    <cellStyle name="60 % - Akzent5 2" xfId="146" xr:uid="{394E769F-9C67-42FC-A8F4-9196BC8E4319}"/>
    <cellStyle name="60 % - Akzent5 2 2" xfId="361" xr:uid="{74F6AB09-4448-44CC-8E6A-D80902979792}"/>
    <cellStyle name="60 % - Akzent6 2" xfId="147" xr:uid="{2F082887-F0F5-4CFD-822C-E744120C0E2D}"/>
    <cellStyle name="60 % - Akzent6 2 2" xfId="362" xr:uid="{DA574323-91C7-40C6-B57C-5B762B6B1B5D}"/>
    <cellStyle name="60% - Accent1" xfId="31" xr:uid="{30F9698C-6A98-4508-AEF8-86B9B0C3F558}"/>
    <cellStyle name="60% - Accent1 2" xfId="217" xr:uid="{3D34698E-6048-4FB8-8FC4-5A7A615A4CDE}"/>
    <cellStyle name="60% - Accent1 3" xfId="105" xr:uid="{E080A939-FB4D-46E3-AE56-1545316582E1}"/>
    <cellStyle name="60% - Accent2" xfId="32" xr:uid="{090684E4-A410-4C0B-9939-2A8DCB2F7EF4}"/>
    <cellStyle name="60% - Accent2 2" xfId="218" xr:uid="{85078964-23F5-4ACA-ADAA-D55F1AD75071}"/>
    <cellStyle name="60% - Accent2 3" xfId="106" xr:uid="{1479980F-7620-4903-A9FB-D88EA97A2549}"/>
    <cellStyle name="60% - Accent3" xfId="33" xr:uid="{35C0AF5B-7BBD-4858-A9F2-A0CD0B8015BF}"/>
    <cellStyle name="60% - Accent3 2" xfId="219" xr:uid="{D06BE864-7115-4BBD-9C6F-94C702C7790E}"/>
    <cellStyle name="60% - Accent3 3" xfId="107" xr:uid="{AC35390A-11B2-44E6-BC25-88C708720C49}"/>
    <cellStyle name="60% - Accent4" xfId="34" xr:uid="{CEA65FBB-E941-4F1D-9D93-8FFAC760E67C}"/>
    <cellStyle name="60% - Accent4 2" xfId="220" xr:uid="{69FDB9C0-1DAC-4643-A52C-82208EC8DA16}"/>
    <cellStyle name="60% - Accent4 3" xfId="108" xr:uid="{2DA25105-112C-45C1-B365-9A32BDABD14C}"/>
    <cellStyle name="60% - Accent5" xfId="35" xr:uid="{BDFFC2DC-7FAD-4FB0-8C60-9ADEA0A5186E}"/>
    <cellStyle name="60% - Accent5 2" xfId="221" xr:uid="{1FE8545E-76D6-4D5F-9EBA-C1D3500132F5}"/>
    <cellStyle name="60% - Accent5 3" xfId="109" xr:uid="{77295A9F-40A5-4C34-B915-0930C154889D}"/>
    <cellStyle name="60% - Accent6" xfId="36" xr:uid="{80FFBC45-D971-4F93-A201-478BE14FD1DC}"/>
    <cellStyle name="60% - Accent6 2" xfId="222" xr:uid="{A25985B7-19CA-404D-954C-96DCF98DF9CF}"/>
    <cellStyle name="60% - Accent6 3" xfId="110" xr:uid="{558FEFA4-C9FF-436B-B88F-CE16B88D10F9}"/>
    <cellStyle name="60% - Akzent1" xfId="37" xr:uid="{2F80DD37-88FA-4B05-AA30-4CAE4FA70659}"/>
    <cellStyle name="60% - Akzent2" xfId="38" xr:uid="{CCBAC829-FA4D-48BE-BDB5-4F89BA429CA1}"/>
    <cellStyle name="60% - Akzent3" xfId="39" xr:uid="{E726A5AD-E65C-439D-8277-5717A8A7A4C1}"/>
    <cellStyle name="60% - Akzent4" xfId="40" xr:uid="{ACCC83D8-4F36-4E2B-98F2-D4449D4CFB25}"/>
    <cellStyle name="60% - Akzent5" xfId="41" xr:uid="{C3640887-1171-484F-9F63-19C6EE0DBFFA}"/>
    <cellStyle name="60% - Akzent6" xfId="42" xr:uid="{40F9DBB1-89DA-4458-AFEB-945434C2D263}"/>
    <cellStyle name="Accent1" xfId="43" xr:uid="{0ACD9DDC-045A-4147-AFA9-DDA26781C44B}"/>
    <cellStyle name="Accent1 2" xfId="223" xr:uid="{1C21CCE7-0B25-4C98-8949-5234F977CC75}"/>
    <cellStyle name="Accent1 3" xfId="111" xr:uid="{011F74C2-1A7F-4DC6-A48A-78C4FCBEA97C}"/>
    <cellStyle name="Accent2" xfId="44" xr:uid="{E2E57475-798D-412C-BD48-886F43BFE146}"/>
    <cellStyle name="Accent2 2" xfId="224" xr:uid="{37281558-9EB8-4514-8002-B7A62630D0AF}"/>
    <cellStyle name="Accent2 3" xfId="112" xr:uid="{8B9F86B8-95BF-413D-BA47-52EE110DF147}"/>
    <cellStyle name="Accent3" xfId="45" xr:uid="{A3C85623-26DB-4598-8774-63F49C886721}"/>
    <cellStyle name="Accent3 2" xfId="225" xr:uid="{1102E07E-4364-4951-92A0-16C643829E35}"/>
    <cellStyle name="Accent3 3" xfId="113" xr:uid="{3686AE25-8B6B-4424-B513-DC2D94470804}"/>
    <cellStyle name="Accent4" xfId="46" xr:uid="{A13A1676-551D-4927-9813-A90C81BF8CB2}"/>
    <cellStyle name="Accent4 2" xfId="226" xr:uid="{D7FBDF36-D147-42E6-A8EF-6DFB45EA5EC5}"/>
    <cellStyle name="Accent4 3" xfId="114" xr:uid="{0DF74A15-F88A-4537-A891-92C3A0C2FD13}"/>
    <cellStyle name="Accent5" xfId="47" xr:uid="{CC010960-820B-4699-9943-D4579B5F59D7}"/>
    <cellStyle name="Accent5 2" xfId="227" xr:uid="{87D1A54A-1505-490D-8694-05A93E1F03A1}"/>
    <cellStyle name="Accent5 3" xfId="115" xr:uid="{EF62D11D-6D75-488E-AC90-E2B942437BA1}"/>
    <cellStyle name="Accent6" xfId="48" xr:uid="{0937B814-7200-4987-B28B-7B52E580CB06}"/>
    <cellStyle name="Accent6 2" xfId="228" xr:uid="{531E3479-B7F3-4A68-981C-6AE04EC5C4AC}"/>
    <cellStyle name="Accent6 3" xfId="116" xr:uid="{25CC92DF-F77A-49F4-91C1-DD2DE766A7E2}"/>
    <cellStyle name="Akzent1 2" xfId="148" xr:uid="{ABC429E5-C417-4BAF-BF9D-D8711535ABDF}"/>
    <cellStyle name="Akzent1 3" xfId="363" xr:uid="{E3965834-343E-464A-8B23-224C4BBF99FA}"/>
    <cellStyle name="Akzent1 4" xfId="364" xr:uid="{DD898AC2-1268-43C4-8BAC-0D2B1AF290EE}"/>
    <cellStyle name="Akzent1 5" xfId="365" xr:uid="{A450087A-53CA-4356-A966-76D6AFF74432}"/>
    <cellStyle name="Akzent1 6" xfId="49" xr:uid="{942CE60D-7482-4EEE-A33E-2B9FFD586445}"/>
    <cellStyle name="Akzent2 2" xfId="149" xr:uid="{EF72CE94-8FA3-4F74-AA5F-666CF5D74614}"/>
    <cellStyle name="Akzent2 3" xfId="366" xr:uid="{421610AA-90C2-4ABB-BE3A-08106D44C160}"/>
    <cellStyle name="Akzent2 4" xfId="367" xr:uid="{D752665F-0208-4A63-9E92-C04A66F30B47}"/>
    <cellStyle name="Akzent2 5" xfId="368" xr:uid="{191EE40D-8AB8-4B58-8FA2-D7086C82F823}"/>
    <cellStyle name="Akzent2 6" xfId="50" xr:uid="{13370C61-6354-436D-8BC1-57005A6B0F3F}"/>
    <cellStyle name="Akzent3 2" xfId="150" xr:uid="{86AA714B-C7F3-4BB6-96FD-9719E710E132}"/>
    <cellStyle name="Akzent3 3" xfId="369" xr:uid="{810C1535-930E-4F34-9E4A-37FBB007D418}"/>
    <cellStyle name="Akzent3 4" xfId="370" xr:uid="{65FA6074-62B6-4735-9FDE-9B6DB494BB3C}"/>
    <cellStyle name="Akzent3 5" xfId="371" xr:uid="{BC0CD6D2-0997-4317-A3ED-0B5FEAF6F8AF}"/>
    <cellStyle name="Akzent3 6" xfId="51" xr:uid="{4B0FF05F-C838-4CBE-97A0-F623F94C4F9B}"/>
    <cellStyle name="Akzent4 2" xfId="151" xr:uid="{371422BF-F5C0-4D21-BADE-EAFA672F020A}"/>
    <cellStyle name="Akzent4 3" xfId="372" xr:uid="{EDE91811-944E-40A4-B0BC-E7D21449C75F}"/>
    <cellStyle name="Akzent4 4" xfId="373" xr:uid="{94A24E9D-89E0-4B41-9987-1FB4813B70ED}"/>
    <cellStyle name="Akzent4 5" xfId="374" xr:uid="{6CE4E3AD-2CA4-4276-803A-251648DF3060}"/>
    <cellStyle name="Akzent4 6" xfId="52" xr:uid="{6D174640-A565-40A2-BCCC-E02D3AA132CA}"/>
    <cellStyle name="Akzent5 2" xfId="152" xr:uid="{D2FCE868-AE56-4EED-8926-04F2AED498A5}"/>
    <cellStyle name="Akzent5 3" xfId="375" xr:uid="{05A4E03A-A024-49EA-9810-299C3957B5CE}"/>
    <cellStyle name="Akzent5 4" xfId="376" xr:uid="{6B0B655B-E908-46FD-BF30-6291A0FDBB85}"/>
    <cellStyle name="Akzent5 5" xfId="377" xr:uid="{94A1CB0F-C3FB-4E7F-B4DD-30BD43831600}"/>
    <cellStyle name="Akzent5 6" xfId="53" xr:uid="{C2419B6C-AB18-4F3F-B11F-7BF63507E134}"/>
    <cellStyle name="Akzent6 2" xfId="153" xr:uid="{74B44EF6-71AF-418C-9581-69C7E96E07F7}"/>
    <cellStyle name="Akzent6 3" xfId="378" xr:uid="{1083FD00-F812-4BB4-8EFF-AAB41FCEE2C3}"/>
    <cellStyle name="Akzent6 4" xfId="379" xr:uid="{323186EE-EF4A-4583-B8A0-74E43F0B94AB}"/>
    <cellStyle name="Akzent6 5" xfId="380" xr:uid="{1876AEB7-0172-414B-8BF1-64E2143C9839}"/>
    <cellStyle name="Akzent6 6" xfId="54" xr:uid="{F4BA233A-D6A9-4774-8AB9-AECE0FF5D2A6}"/>
    <cellStyle name="annee semestre" xfId="154" xr:uid="{BE452207-8F2B-40C2-9DCE-C7AD931255FC}"/>
    <cellStyle name="Ausgabe 2" xfId="191" xr:uid="{33A3133B-8B10-48FC-A04F-E1D2514CCB5A}"/>
    <cellStyle name="Ausgabe 3" xfId="381" xr:uid="{3E37ECE4-44FD-4B5C-BEAB-6D8877E3220B}"/>
    <cellStyle name="Ausgabe 4" xfId="382" xr:uid="{13464154-B313-4195-8D57-ED29D46A15B7}"/>
    <cellStyle name="Ausgabe 5" xfId="383" xr:uid="{D1AA38DA-5914-4046-8120-C77D2EC70A96}"/>
    <cellStyle name="Ausgabe 6" xfId="55" xr:uid="{811EF364-29FB-4C56-93A6-DA7AE0BB23F7}"/>
    <cellStyle name="Bad" xfId="56" xr:uid="{287BBF42-C70C-4620-A72B-C44935973F45}"/>
    <cellStyle name="Bad 2" xfId="229" xr:uid="{D75B2B7E-BF0B-4A79-8B95-6528B4D06F92}"/>
    <cellStyle name="Bad 3" xfId="117" xr:uid="{35B41C19-7FA5-4B50-ACDD-A705CD371997}"/>
    <cellStyle name="Berechnung 2" xfId="156" xr:uid="{C7F73CEC-8E1C-4431-B743-42CD486FCE37}"/>
    <cellStyle name="Berechnung 3" xfId="384" xr:uid="{2BC5D5AB-19B7-45BA-92F1-974981C3AC36}"/>
    <cellStyle name="Berechnung 4" xfId="385" xr:uid="{69A75B2B-7F7C-4BF0-B1F9-7DBB41836954}"/>
    <cellStyle name="Berechnung 5" xfId="386" xr:uid="{3F8B88E0-F06A-4BF8-8480-D123CE923970}"/>
    <cellStyle name="Berechnung 6" xfId="57" xr:uid="{CCD50AB0-7676-4E29-8951-CD2B294DF817}"/>
    <cellStyle name="C01_Main head" xfId="387" xr:uid="{3D512F3D-E5FE-4D1A-AAA0-15A36B365E48}"/>
    <cellStyle name="C02_Column heads" xfId="388" xr:uid="{74B78EBD-0E14-4F14-920D-0483E4381699}"/>
    <cellStyle name="C03_Sub head bold" xfId="389" xr:uid="{47A8631D-CAF0-4CD3-B883-47F09C9AA9CA}"/>
    <cellStyle name="C03a_Sub head" xfId="390" xr:uid="{A9AFD21A-6DDC-49B9-B52D-2FE022C25FE4}"/>
    <cellStyle name="C04_Total text white bold" xfId="391" xr:uid="{9A1F18A8-4E03-4AAC-BA9F-D67C0826C950}"/>
    <cellStyle name="C04a_Total text black with rule" xfId="392" xr:uid="{269D35A6-83FD-485E-92FB-7F0B23FEAC6B}"/>
    <cellStyle name="C05_Main text" xfId="393" xr:uid="{87997900-48F8-4610-AFEC-6992FEF57356}"/>
    <cellStyle name="C06_Figs" xfId="394" xr:uid="{4AD481A6-73C1-4FCA-AE4A-C15CDD36BB05}"/>
    <cellStyle name="C07_Figs 1 dec percent" xfId="395" xr:uid="{55C88145-37B4-4B15-A167-74E22D6B45AE}"/>
    <cellStyle name="C08_Figs 1 decimal" xfId="396" xr:uid="{58148A51-15FF-4626-8EC8-873D896C0393}"/>
    <cellStyle name="C09_Notes" xfId="397" xr:uid="{AAB8BD5C-199E-48D1-A886-85C13EBD3297}"/>
    <cellStyle name="Calculation" xfId="58" xr:uid="{D637849A-F1F6-4D9F-AE2B-7EBF8A2DFF8A}"/>
    <cellStyle name="Calculation 2" xfId="230" xr:uid="{8BBEBAA4-42A3-4DB2-9B30-B7078AB020DE}"/>
    <cellStyle name="Calculation 3" xfId="118" xr:uid="{3784FFC2-A0CC-467D-A3FD-6A3AD67E6C3B}"/>
    <cellStyle name="Check Cell" xfId="59" xr:uid="{3C54F7E8-7FE1-46CD-9859-A2D9B798D9A1}"/>
    <cellStyle name="Check Cell 2" xfId="231" xr:uid="{2606BAB8-4C75-427C-8956-F1B50930FC65}"/>
    <cellStyle name="Check Cell 3" xfId="119" xr:uid="{A1C84F50-FEA7-49E7-8214-AF355AF83725}"/>
    <cellStyle name="clsAltData" xfId="158" xr:uid="{49A0B3FE-61F6-4067-BCE6-5636DFD49822}"/>
    <cellStyle name="clsColumnHeader" xfId="159" xr:uid="{51535475-0B41-49D0-8044-D14DA730FC69}"/>
    <cellStyle name="clsData" xfId="160" xr:uid="{67FE151A-E813-4277-A170-126838B50D6B}"/>
    <cellStyle name="clsDefault" xfId="161" xr:uid="{92122AED-260A-466E-BAE0-B4513A25220B}"/>
    <cellStyle name="clsRowHeader" xfId="162" xr:uid="{B2A64382-DA60-4EB5-9876-E75779E79536}"/>
    <cellStyle name="Comma [0]" xfId="232" xr:uid="{F9447A94-1D69-46F8-995F-4B0321E8CC38}"/>
    <cellStyle name="Comma [0] 10" xfId="399" xr:uid="{D8E5EE46-5A98-4E68-B510-51D28923B6B2}"/>
    <cellStyle name="Comma [0] 11" xfId="398" xr:uid="{2ED09C5E-0050-44C7-8BCA-F60378B437E2}"/>
    <cellStyle name="Comma [0] 11 2" xfId="671" xr:uid="{6B7680DD-F8F1-4609-9550-D0E203EB5F8C}"/>
    <cellStyle name="Comma [0] 12" xfId="1105" xr:uid="{27216F16-5D08-409F-9027-7EE733336198}"/>
    <cellStyle name="Comma [0] 13" xfId="779" xr:uid="{79CBA817-25DE-4191-AAFA-31D54C265B0D}"/>
    <cellStyle name="Comma [0] 2" xfId="233" xr:uid="{040D66B7-8D2A-4A60-A35C-778BDC04F61D}"/>
    <cellStyle name="Comma [0] 2 2" xfId="234" xr:uid="{70F0DBDD-A313-4E74-A32F-7E371116F55E}"/>
    <cellStyle name="Comma [0] 2 2 2" xfId="400" xr:uid="{F47CBA3F-4DDB-4CAC-AF7E-E5E8EE61FB6E}"/>
    <cellStyle name="Comma [0] 3" xfId="235" xr:uid="{F6CC3BA9-C302-4971-99AB-412D3CB6ED3A}"/>
    <cellStyle name="Comma [0] 3 2" xfId="401" xr:uid="{DFDFD1B6-09A9-40B4-9546-3F7B4F3B9A05}"/>
    <cellStyle name="Comma [0] 4" xfId="236" xr:uid="{1F444B55-C469-419E-B686-176B8B23D1A5}"/>
    <cellStyle name="Comma [0] 4 2" xfId="402" xr:uid="{E3835196-7769-4332-83BE-65649C381B70}"/>
    <cellStyle name="Comma [0] 5" xfId="237" xr:uid="{6F940499-2A4B-4077-A7B7-35833EDD17C6}"/>
    <cellStyle name="Comma [0] 5 2" xfId="403" xr:uid="{B5113624-DBF2-4514-9850-51F27BC456A3}"/>
    <cellStyle name="Comma [0] 5 3" xfId="404" xr:uid="{1615576A-A865-4034-B76B-82CC4ACD1EBA}"/>
    <cellStyle name="Comma [0] 5 4" xfId="405" xr:uid="{94F8B5D5-40FC-406B-9521-679E310BB023}"/>
    <cellStyle name="Comma [0] 6" xfId="406" xr:uid="{9BECCDC4-D1E0-4601-B643-D97D25A51B52}"/>
    <cellStyle name="Comma [0] 6 2" xfId="407" xr:uid="{6F9CBE8E-D956-48A4-B7DE-60F5A16DFAD2}"/>
    <cellStyle name="Comma [0] 6 3" xfId="408" xr:uid="{92D0ADD2-2DCA-4E00-974D-62B1A00A63D4}"/>
    <cellStyle name="Comma [0] 6 4" xfId="409" xr:uid="{F88E359F-2DE6-4A4A-8461-5D06F260BD42}"/>
    <cellStyle name="Comma [0] 6 4 2" xfId="410" xr:uid="{DEACC6D0-210B-4DA2-94B4-143898C45582}"/>
    <cellStyle name="Comma [0] 7" xfId="411" xr:uid="{4AC62A56-4BD1-48D3-9323-C3025472EFE7}"/>
    <cellStyle name="Comma [0] 7 2" xfId="412" xr:uid="{5D264A12-66E1-4C87-9181-A78F23D754A8}"/>
    <cellStyle name="Comma [0] 7 3" xfId="413" xr:uid="{3BEEED51-2DB9-4EA7-B9BA-95A5C3BDA0D6}"/>
    <cellStyle name="Comma [0] 8" xfId="414" xr:uid="{A6A27511-A81D-4773-BA80-D15B448450B2}"/>
    <cellStyle name="Comma [0] 9" xfId="415" xr:uid="{368CB4AB-8202-400E-BB68-0B19326F5F2A}"/>
    <cellStyle name="Comma 2" xfId="163" xr:uid="{EC3128C1-E0B8-4168-9A1A-DABD93453976}"/>
    <cellStyle name="Comma 3 2" xfId="416" xr:uid="{01A1BB9F-58F3-403D-8178-852A5019E648}"/>
    <cellStyle name="Comma 3 2 2" xfId="417" xr:uid="{8DC222A6-DE70-4BB2-808F-08FF5D528286}"/>
    <cellStyle name="Comma 3 2 2 2" xfId="418" xr:uid="{9FBF34B1-CA59-4672-A2B5-78C6157E1672}"/>
    <cellStyle name="Comma 3 2 2 2 2" xfId="419" xr:uid="{664980CC-2737-4A31-AC22-5F5E1A4167A9}"/>
    <cellStyle name="Comma 3 2 2 2 2 2" xfId="675" xr:uid="{7AE7C6B0-D7C8-4919-8926-2FA03745422F}"/>
    <cellStyle name="Comma 3 2 2 2 2 2 2" xfId="1042" xr:uid="{58322CC2-33A9-4E7B-B436-8E8755DC9B7E}"/>
    <cellStyle name="Comma 3 2 2 2 2 3" xfId="880" xr:uid="{D9C0786E-F23D-47AE-8402-4D50AA97733D}"/>
    <cellStyle name="Comma 3 2 2 2 3" xfId="674" xr:uid="{E6E0B06D-0AD7-439F-B4E1-F2C22A1FB1A1}"/>
    <cellStyle name="Comma 3 2 2 2 3 2" xfId="1041" xr:uid="{A5FB143E-4EE6-4B32-995F-58D5C65DFFB8}"/>
    <cellStyle name="Comma 3 2 2 2 4" xfId="879" xr:uid="{C0F34BB8-D22F-4481-B4E9-13D62DCC662E}"/>
    <cellStyle name="Comma 3 2 2 3" xfId="420" xr:uid="{8EC39ADD-8EF8-48A9-9776-A3AB436CC766}"/>
    <cellStyle name="Comma 3 2 2 3 2" xfId="676" xr:uid="{AB668F8D-7100-4351-BE78-70CED96EE556}"/>
    <cellStyle name="Comma 3 2 2 3 2 2" xfId="1043" xr:uid="{A386C62A-AEEE-4D6C-93FA-419251CFF697}"/>
    <cellStyle name="Comma 3 2 2 3 3" xfId="881" xr:uid="{C12BBEFE-F191-47B6-8344-217B69801ADD}"/>
    <cellStyle name="Comma 3 2 2 4" xfId="673" xr:uid="{B6240130-091A-4878-BA16-111C7FCCA14C}"/>
    <cellStyle name="Comma 3 2 2 4 2" xfId="1040" xr:uid="{B01980D8-0C26-4C76-881C-ACA7CDBBF426}"/>
    <cellStyle name="Comma 3 2 2 5" xfId="878" xr:uid="{FACB596C-F541-45E3-9AFC-B1EE855BF0EE}"/>
    <cellStyle name="Comma 3 2 3" xfId="421" xr:uid="{0EEA9F25-1E23-4E93-ABF1-633AFB5240F3}"/>
    <cellStyle name="Comma 3 2 3 2" xfId="422" xr:uid="{3D3C889F-53C2-4570-A8F0-9BF13FA3E0BD}"/>
    <cellStyle name="Comma 3 2 3 2 2" xfId="678" xr:uid="{EFC40A4B-B458-4A98-9798-2F790044A2F5}"/>
    <cellStyle name="Comma 3 2 3 2 2 2" xfId="1045" xr:uid="{4E264626-3128-4751-ADC1-6CB1161F8A4C}"/>
    <cellStyle name="Comma 3 2 3 2 3" xfId="883" xr:uid="{9A7CBBB8-FC4C-4150-A94C-4949BBE28BDE}"/>
    <cellStyle name="Comma 3 2 3 3" xfId="677" xr:uid="{EA49F332-3781-4857-A9C6-F785A42295BE}"/>
    <cellStyle name="Comma 3 2 3 3 2" xfId="1044" xr:uid="{C90B1159-E925-4B57-A60E-9E2077FA51FD}"/>
    <cellStyle name="Comma 3 2 3 4" xfId="882" xr:uid="{B562EDF9-1689-4D9F-B84E-E39E5DAA124F}"/>
    <cellStyle name="Comma 3 2 4" xfId="423" xr:uid="{50210415-001A-4729-B7D7-400A7BB6279B}"/>
    <cellStyle name="Comma 3 2 4 2" xfId="679" xr:uid="{921260A5-E8B2-450B-8BEF-6AE9BC0DAF97}"/>
    <cellStyle name="Comma 3 2 4 2 2" xfId="1046" xr:uid="{6033ED4C-FEB2-4EDA-A561-CAA98035DD13}"/>
    <cellStyle name="Comma 3 2 4 3" xfId="884" xr:uid="{2F884284-A90F-429D-A6DE-989F735B3BA1}"/>
    <cellStyle name="Comma 3 2 5" xfId="672" xr:uid="{AC2D523C-7D06-4F6E-BFA4-4AC5F0A89FFD}"/>
    <cellStyle name="Comma 3 2 5 2" xfId="1039" xr:uid="{B4629310-D9C0-4F8D-B907-08C529E164C3}"/>
    <cellStyle name="Comma 3 2 6" xfId="877" xr:uid="{14E693FA-BC13-4451-8DE2-E61E397F3494}"/>
    <cellStyle name="Comma 5" xfId="424" xr:uid="{868C0274-04D2-41B5-A2D2-466B4E7BCE78}"/>
    <cellStyle name="Comma_yearbook" xfId="120" xr:uid="{7BE04631-17DF-4935-AFB4-AC2002EE30BD}"/>
    <cellStyle name="Currency [0]" xfId="238" xr:uid="{D18BBF02-4834-434D-9F07-5D443B14F664}"/>
    <cellStyle name="Currency [0] 10" xfId="426" xr:uid="{69023457-8E65-45BF-9AF3-739602199585}"/>
    <cellStyle name="Currency [0] 11" xfId="425" xr:uid="{A903B82D-E8F1-4DFA-83FF-EA9398823CB0}"/>
    <cellStyle name="Currency [0] 11 2" xfId="680" xr:uid="{77729BC7-BF1E-4E80-8635-95DAA4B86E34}"/>
    <cellStyle name="Currency [0] 12" xfId="1106" xr:uid="{FA372725-0221-48C5-963F-C7C31EAF7600}"/>
    <cellStyle name="Currency [0] 13" xfId="778" xr:uid="{C976C87F-45E0-464B-9426-8E132DEBA3E8}"/>
    <cellStyle name="Currency [0] 2" xfId="239" xr:uid="{B6EDFF3D-8401-4B93-8F01-6623068F8FBF}"/>
    <cellStyle name="Currency [0] 2 2" xfId="240" xr:uid="{DCE0FBA2-CC5F-4CBD-B524-354C45847899}"/>
    <cellStyle name="Currency [0] 2 2 2" xfId="427" xr:uid="{E397E8C7-2F33-4E0C-A21E-E8BF0F7E10CC}"/>
    <cellStyle name="Currency [0] 3" xfId="241" xr:uid="{AFCA062C-1DB2-482E-9108-C3EC7DD5D59D}"/>
    <cellStyle name="Currency [0] 3 2" xfId="428" xr:uid="{453BA29C-34D9-4D32-BA3C-81068548C7E8}"/>
    <cellStyle name="Currency [0] 4" xfId="242" xr:uid="{B87C4D6E-4F42-4BF7-8352-E3B580CF0DA1}"/>
    <cellStyle name="Currency [0] 4 2" xfId="429" xr:uid="{CAFB120F-B905-4FA1-9DC2-298CDB100D4F}"/>
    <cellStyle name="Currency [0] 5" xfId="243" xr:uid="{8A9D8C2E-FDCF-4A90-B159-1A651C341763}"/>
    <cellStyle name="Currency [0] 5 2" xfId="430" xr:uid="{BC08F5A1-9286-4357-96A6-8FDADC0B1C2D}"/>
    <cellStyle name="Currency [0] 5 3" xfId="431" xr:uid="{FAB09059-5930-43B2-8099-4E64BDE3BB5F}"/>
    <cellStyle name="Currency [0] 5 4" xfId="432" xr:uid="{F63A12ED-516D-4BE1-A6E6-933FE1C0E8DC}"/>
    <cellStyle name="Currency [0] 6" xfId="433" xr:uid="{265C6824-F53B-4F7B-A8F3-0EAE5EB6E617}"/>
    <cellStyle name="Currency [0] 6 2" xfId="434" xr:uid="{46F57FC9-BE2D-471C-92DB-C29FAFD5AE3A}"/>
    <cellStyle name="Currency [0] 6 3" xfId="435" xr:uid="{775A0613-DCCE-4443-94A5-4FEE5CB8CFFB}"/>
    <cellStyle name="Currency [0] 6 4" xfId="436" xr:uid="{BFD9A308-B460-40F0-8806-A1E0CA17FF56}"/>
    <cellStyle name="Currency [0] 6 4 2" xfId="437" xr:uid="{2F2CD7FA-4F70-44FC-B4BE-2E191A358309}"/>
    <cellStyle name="Currency [0] 7" xfId="438" xr:uid="{64128430-B7DD-40B6-B56E-B8E89D9A0FDB}"/>
    <cellStyle name="Currency [0] 7 2" xfId="439" xr:uid="{B2CB9B8D-6757-45D7-9701-84BFDD87DBCD}"/>
    <cellStyle name="Currency [0] 7 3" xfId="440" xr:uid="{05969F3E-212A-4527-A461-87FE4982E5A0}"/>
    <cellStyle name="Currency [0] 8" xfId="441" xr:uid="{EA4F01B7-97AB-4C1A-93DC-F3C2F733210B}"/>
    <cellStyle name="Currency [0] 9" xfId="442" xr:uid="{8F48597C-793F-4F89-9769-5965D2437549}"/>
    <cellStyle name="données" xfId="164" xr:uid="{7BE67C53-4623-42A0-85FF-77E6608E6D3E}"/>
    <cellStyle name="donnéesbord" xfId="165" xr:uid="{26AD59D6-8BF9-4CDA-AE0E-D9DC66A4DD3B}"/>
    <cellStyle name="Eingabe 2" xfId="179" xr:uid="{D2093B5D-647A-492B-A2D0-6CE7D22F37BC}"/>
    <cellStyle name="Eingabe 3" xfId="443" xr:uid="{83C00B8C-ACF8-42D7-BBA9-0507CC0E9E01}"/>
    <cellStyle name="Eingabe 4" xfId="444" xr:uid="{FC5C2D7C-7003-42FD-A0AB-4B3A4E90BAAA}"/>
    <cellStyle name="Eingabe 5" xfId="445" xr:uid="{EBA1F3A3-4B73-4FA4-AD3A-C3F0836DC93F}"/>
    <cellStyle name="Eingabe 6" xfId="60" xr:uid="{12951EB6-3041-436D-A038-44FF1F6E98FB}"/>
    <cellStyle name="Ergebnis 2" xfId="200" xr:uid="{5FE3DC84-8936-4844-85E1-2046D29F00C9}"/>
    <cellStyle name="Ergebnis 3" xfId="446" xr:uid="{CA82E934-91C3-4B76-8268-40DE8AE6746B}"/>
    <cellStyle name="Ergebnis 4" xfId="447" xr:uid="{9D970771-2F9E-43AD-B0A6-02695581C5AF}"/>
    <cellStyle name="Ergebnis 5" xfId="448" xr:uid="{59D77C79-3C55-4E3C-8E7A-EBFEDD37F652}"/>
    <cellStyle name="Ergebnis 6" xfId="61" xr:uid="{F56B07A9-EEB7-4A4C-8D02-42D9925D84F9}"/>
    <cellStyle name="Erklärender Text 2" xfId="166" xr:uid="{093F0E6B-8A4F-4D9F-806E-586945DFBD5D}"/>
    <cellStyle name="Erklärender Text 3" xfId="449" xr:uid="{26314558-42EF-4DE0-B645-447F8FFACA1A}"/>
    <cellStyle name="Erklärender Text 4" xfId="450" xr:uid="{EC8AB4AF-AB51-4854-A13A-DF8D004CE7DC}"/>
    <cellStyle name="Erklärender Text 5" xfId="451" xr:uid="{685264AB-B399-4577-870A-89D21A44F819}"/>
    <cellStyle name="Erklärender Text 6" xfId="62" xr:uid="{A94AB570-2AD9-4506-966C-9E0569EEF00E}"/>
    <cellStyle name="Explanatory Text" xfId="63" xr:uid="{28626DBC-2DC7-4B97-8F77-D1D65D486B39}"/>
    <cellStyle name="Explanatory Text 2" xfId="244" xr:uid="{5925719A-A4E4-4004-B2A1-C5880ED90A95}"/>
    <cellStyle name="Explanatory Text 3" xfId="121" xr:uid="{16F34B19-B3CC-43B4-AA32-50DD211388BB}"/>
    <cellStyle name="Good" xfId="64" xr:uid="{E738A774-6B26-4451-8602-45D36B4A01C1}"/>
    <cellStyle name="Good 2" xfId="245" xr:uid="{46CC4926-0B18-471B-80BA-B511A105E2D7}"/>
    <cellStyle name="Good 3" xfId="122" xr:uid="{AF004452-0ACA-4BC4-8BE1-58BEA96E9CBF}"/>
    <cellStyle name="Gut 2" xfId="167" xr:uid="{BD10E964-E50E-4BF6-8113-7CC5E8605DB3}"/>
    <cellStyle name="Gut 3" xfId="452" xr:uid="{9A2FA133-AAE1-435B-A659-BD9F8BF18C9B}"/>
    <cellStyle name="Gut 4" xfId="453" xr:uid="{C8F2353A-BDC1-4CC3-920A-5EF09151903E}"/>
    <cellStyle name="Gut 5" xfId="454" xr:uid="{199E55EF-88D0-4FD6-B146-C27514C602C7}"/>
    <cellStyle name="Gut 6" xfId="65" xr:uid="{CA8D1E91-F5E0-4510-B360-F0DE05A017BF}"/>
    <cellStyle name="H1" xfId="168" xr:uid="{0CA681A6-CADD-4419-A0A8-07098978A1F4}"/>
    <cellStyle name="H2" xfId="169" xr:uid="{65CF6996-3E80-479B-9BF8-D869934E7FB4}"/>
    <cellStyle name="H3" xfId="170" xr:uid="{63FB4341-2F75-4CC5-BF60-A2C48407B3A4}"/>
    <cellStyle name="H4" xfId="171" xr:uid="{E1B4329F-37B4-4537-979B-F09C19FF154C}"/>
    <cellStyle name="H5" xfId="172" xr:uid="{BA1FA1BC-5076-453E-9359-93D31D15F6CD}"/>
    <cellStyle name="Heading 1" xfId="66" xr:uid="{1A812AB6-B8F0-4AA2-BC0A-E31DF20C6440}"/>
    <cellStyle name="Heading 2" xfId="67" xr:uid="{F810AA37-801F-45DB-B85D-ACE3B5075A64}"/>
    <cellStyle name="Heading 3" xfId="68" xr:uid="{663C3D9B-BFA3-413F-96A6-F29BF0BC2838}"/>
    <cellStyle name="Heading 4" xfId="69" xr:uid="{24066B79-0F58-4E4B-8ED5-5A59ABC1B9A0}"/>
    <cellStyle name="Hyperlink 2" xfId="177" xr:uid="{8D859996-5D1E-490C-A58E-F23562A78563}"/>
    <cellStyle name="Hyperlink 2 2" xfId="774" xr:uid="{191BD7F6-9FAF-4378-A166-A5D52FEB92F2}"/>
    <cellStyle name="Hyperlink 2 3" xfId="755" xr:uid="{21945DCC-61D8-4F9F-8CFA-7C86C7DFB4EA}"/>
    <cellStyle name="Hyperlink 3" xfId="760" xr:uid="{B352B2EE-9481-424E-972D-D8D50E5836B5}"/>
    <cellStyle name="Hyperlink 3 2" xfId="761" xr:uid="{3B5B7B46-1DBB-4805-A7DE-0D5D1039FE11}"/>
    <cellStyle name="Hyperlink 4" xfId="769" xr:uid="{36F87ECB-280D-470C-A706-F4AC102A9CF1}"/>
    <cellStyle name="Hyperlink 5" xfId="1107" xr:uid="{4E9067E7-2440-435B-B4D0-7CA694616889}"/>
    <cellStyle name="Îáű÷íűé_ÂŰŐÎÄ" xfId="178" xr:uid="{240EDD78-A7AE-4D4F-9DBD-A433743F5EC6}"/>
    <cellStyle name="Input" xfId="70" xr:uid="{82CEE895-0A93-4E24-AEE7-06AABCAC46B7}"/>
    <cellStyle name="Input 2" xfId="246" xr:uid="{CCD32A82-3319-49F8-9428-FDAC489189D8}"/>
    <cellStyle name="Input 3" xfId="123" xr:uid="{10A8B969-31D0-468F-A4A1-A3A51F012DD8}"/>
    <cellStyle name="Komma 2" xfId="756" xr:uid="{B5019359-838C-4276-BFB8-115ED50E4DBD}"/>
    <cellStyle name="Komma 2 2" xfId="757" xr:uid="{D7B1A435-3D8F-4C25-AF17-DABC5CF7F2B6}"/>
    <cellStyle name="Komma 3" xfId="758" xr:uid="{C33BD0E4-D490-4CC5-8C62-B185DAC3BB3D}"/>
    <cellStyle name="Linked Cell" xfId="71" xr:uid="{0608AE25-C2B8-4F3C-A361-2758E3F3A035}"/>
    <cellStyle name="Linked Cell 2" xfId="247" xr:uid="{366FAE52-6594-4722-9EE7-67D3FF3F41D8}"/>
    <cellStyle name="Linked Cell 3" xfId="124" xr:uid="{D5F1924E-84BE-4FD1-A686-33CA1EE85D93}"/>
    <cellStyle name="Millares_Hoja1" xfId="181" xr:uid="{AAB676B8-B969-41AD-8B38-3C24933B7151}"/>
    <cellStyle name="Neutral 2" xfId="248" xr:uid="{0264BE0B-DEE2-40D8-AF3A-4CE6FA46101B}"/>
    <cellStyle name="Neutral 3" xfId="455" xr:uid="{04DB0810-00FB-42C3-8573-98801EBA449E}"/>
    <cellStyle name="Neutral 4" xfId="456" xr:uid="{7CE2EDB1-C202-4EC4-899A-B3C1AC8F2663}"/>
    <cellStyle name="Neutral 5" xfId="457" xr:uid="{3810A6AB-7C20-4D17-8306-5E61D617C943}"/>
    <cellStyle name="Neutral 6" xfId="72" xr:uid="{893A0D56-A1A8-4A4F-AD85-AF49B25F1907}"/>
    <cellStyle name="Normal 2" xfId="182" xr:uid="{8740A0A2-BE7A-42AD-9F40-B63AC6DA30B1}"/>
    <cellStyle name="Normal 2 2" xfId="183" xr:uid="{82B0B9E7-E23F-409F-A73B-D48BC7EC9CA3}"/>
    <cellStyle name="Normal 2 3" xfId="572" xr:uid="{EE840B7D-DE44-4A4F-BB18-454E3FACC570}"/>
    <cellStyle name="Normal 20" xfId="569" xr:uid="{C77C7029-BA8A-4CC8-A88F-7AAE2043A167}"/>
    <cellStyle name="Normal 20 2" xfId="1108" xr:uid="{D32B1C8E-4B44-4C03-874B-F7D0DEEA1C00}"/>
    <cellStyle name="Normal 3" xfId="184" xr:uid="{7C10F107-B259-450D-8E8B-FCE9005D0E49}"/>
    <cellStyle name="Normal 3 2" xfId="458" xr:uid="{DC6E913B-5BF1-42FD-A25A-CFB303F6DC6D}"/>
    <cellStyle name="Normal 3 2 2" xfId="571" xr:uid="{A7276A67-2613-4899-886A-A5DD60787027}"/>
    <cellStyle name="Normal 3 2 2 2" xfId="1109" xr:uid="{D5D156A9-D7FD-489E-ADFA-8EF9B2E838BA}"/>
    <cellStyle name="Normal 3 2 3" xfId="885" xr:uid="{99D2F649-633A-40B0-A559-5058AF4C7893}"/>
    <cellStyle name="Normal 3 2 4" xfId="1110" xr:uid="{E3ADEA44-829E-418F-8B9A-ED8ED34EE082}"/>
    <cellStyle name="Normal 4" xfId="185" xr:uid="{BA90574E-C95F-4EAA-9B15-412164648924}"/>
    <cellStyle name="Normal 4 2" xfId="573" xr:uid="{8921A8B8-03F8-42B7-B75D-CB2D300F19EF}"/>
    <cellStyle name="Normal 5" xfId="570" xr:uid="{AC6072DC-3DC2-445E-AE55-0464A351C80C}"/>
    <cellStyle name="Normal_2013 Albania" xfId="203" xr:uid="{5C12F5BC-4427-4C88-ABD5-B6864158B363}"/>
    <cellStyle name="normální 2" xfId="186" xr:uid="{ECA9EC64-ABD6-4B69-AABB-D1F6F0A9F033}"/>
    <cellStyle name="normální 2 2" xfId="187" xr:uid="{3514914C-788F-4266-96A8-DEC4E8E911B4}"/>
    <cellStyle name="normální_povolenikpopbytudlezemipuvodu942000" xfId="188" xr:uid="{38249866-7B6C-49F1-AF20-6784922BC787}"/>
    <cellStyle name="Note" xfId="73" xr:uid="{B3E19CDA-2452-430E-B2CF-F787A0D47700}"/>
    <cellStyle name="Note 2" xfId="202" xr:uid="{16C068CE-E716-4A6A-890C-50EB09C95B73}"/>
    <cellStyle name="Note 3" xfId="249" xr:uid="{85AA7F47-371A-4290-987C-504488A9B747}"/>
    <cellStyle name="Note 4" xfId="125" xr:uid="{893F4EAF-271E-46FE-AA80-C5243812E6AD}"/>
    <cellStyle name="notes" xfId="190" xr:uid="{F448368B-80A6-45E1-8146-7C81156C7280}"/>
    <cellStyle name="Notiz 10" xfId="460" xr:uid="{177F3C79-C23F-4137-B7D7-7962F63F013B}"/>
    <cellStyle name="Notiz 11" xfId="459" xr:uid="{9CE42578-8ACA-4347-A8A6-E02AEC1B7A2C}"/>
    <cellStyle name="Notiz 11 2" xfId="681" xr:uid="{4165CBA6-1E93-4A6D-869F-2C59CA6A7895}"/>
    <cellStyle name="Notiz 12" xfId="748" xr:uid="{7FDC6F77-246E-4A74-83ED-A024DB85992A}"/>
    <cellStyle name="Notiz 12 2" xfId="1111" xr:uid="{3A48988C-9B62-447A-9305-F4701AB860FF}"/>
    <cellStyle name="Notiz 13" xfId="89" xr:uid="{8CC0D25A-CDC2-4B0F-B843-26532DF5DAD2}"/>
    <cellStyle name="Notiz 14" xfId="74" xr:uid="{C02E1DCD-54CA-4064-A6AC-CD4F5AEB3D10}"/>
    <cellStyle name="Notiz 2" xfId="189" xr:uid="{4C4F9B11-C803-47F8-A7FE-017534200059}"/>
    <cellStyle name="Notiz 2 2" xfId="251" xr:uid="{E9864F1E-F65C-4F8B-837C-6963ACA56B60}"/>
    <cellStyle name="Notiz 2 3" xfId="1112" xr:uid="{29BA9BC5-A931-4C91-A7C0-62B8D7C18F8F}"/>
    <cellStyle name="Notiz 3" xfId="252" xr:uid="{D3445790-88F4-4E4D-AF59-F9C2A680F784}"/>
    <cellStyle name="Notiz 3 2" xfId="461" xr:uid="{FAF8ABF7-12D3-4DA5-ADAE-A3C27ED7163C}"/>
    <cellStyle name="Notiz 4" xfId="250" xr:uid="{3452E0F0-E0F7-46EC-9952-79B41EF81E6F}"/>
    <cellStyle name="Notiz 4 2" xfId="462" xr:uid="{5953A3CE-A6D8-40BC-9FED-6F110EB314E7}"/>
    <cellStyle name="Notiz 5" xfId="463" xr:uid="{B5CB4BCA-6C42-4EEA-90D0-70038D196661}"/>
    <cellStyle name="Notiz 5 2" xfId="464" xr:uid="{042B754C-23BF-41B8-9BD8-0A9FADB85C4D}"/>
    <cellStyle name="Notiz 5 2 2" xfId="465" xr:uid="{23F210B2-6A79-4E3D-ADBD-4190750D0FED}"/>
    <cellStyle name="Notiz 5 2 2 2" xfId="466" xr:uid="{9B6386D1-E0E0-450C-97EA-BE4E8A2F687F}"/>
    <cellStyle name="Notiz 5 2 2 2 2" xfId="467" xr:uid="{E9E63E18-C4E3-41D2-915D-183A8A09CE3B}"/>
    <cellStyle name="Notiz 5 2 2 2 2 2" xfId="468" xr:uid="{5D21EE21-A551-4EDD-9366-FA0B041B71A2}"/>
    <cellStyle name="Notiz 5 2 2 2 2 2 2" xfId="687" xr:uid="{962F7B4E-E5B5-40EC-98DB-D25CD734654E}"/>
    <cellStyle name="Notiz 5 2 2 2 2 2 2 2" xfId="1052" xr:uid="{1650879C-D296-4503-968B-BB94A7F7DCE5}"/>
    <cellStyle name="Notiz 5 2 2 2 2 2 3" xfId="891" xr:uid="{49D892AA-519C-4499-963F-940BDDF63DD0}"/>
    <cellStyle name="Notiz 5 2 2 2 2 3" xfId="686" xr:uid="{97DF38DE-0A3B-4B24-A2BD-321C8BCBFEB5}"/>
    <cellStyle name="Notiz 5 2 2 2 2 3 2" xfId="1051" xr:uid="{AB11A078-E6FF-4E4A-A035-16E3247A09A6}"/>
    <cellStyle name="Notiz 5 2 2 2 2 4" xfId="890" xr:uid="{C2994AAD-2CE3-485B-BC1E-254F4E7ED660}"/>
    <cellStyle name="Notiz 5 2 2 2 3" xfId="469" xr:uid="{E621B6E3-37E8-4885-9769-AF3B714FBC07}"/>
    <cellStyle name="Notiz 5 2 2 2 3 2" xfId="688" xr:uid="{8923A72E-16DD-4609-B772-89964BF5CFC6}"/>
    <cellStyle name="Notiz 5 2 2 2 3 2 2" xfId="1053" xr:uid="{BA08C1DE-F388-459C-8070-49BD1ECC280A}"/>
    <cellStyle name="Notiz 5 2 2 2 3 3" xfId="892" xr:uid="{22503E2B-DA23-4759-BD80-8799BA3E8B07}"/>
    <cellStyle name="Notiz 5 2 2 2 4" xfId="685" xr:uid="{735F855D-1B00-4E3B-AC9E-0D5FF364FBBC}"/>
    <cellStyle name="Notiz 5 2 2 2 4 2" xfId="1050" xr:uid="{CBC69591-CC4E-4AC7-A201-0FEC1F96FE6C}"/>
    <cellStyle name="Notiz 5 2 2 2 5" xfId="889" xr:uid="{178B3471-D461-4D96-8120-93427765A16C}"/>
    <cellStyle name="Notiz 5 2 2 3" xfId="470" xr:uid="{184BA0FC-2BA2-4A1A-8D7A-6C2DC440A852}"/>
    <cellStyle name="Notiz 5 2 2 3 2" xfId="471" xr:uid="{55023A0D-4314-496D-B074-F7AF68A22C0B}"/>
    <cellStyle name="Notiz 5 2 2 3 2 2" xfId="690" xr:uid="{84BBB81F-F177-41BA-9C62-A617DDAAA327}"/>
    <cellStyle name="Notiz 5 2 2 3 2 2 2" xfId="1055" xr:uid="{317668E3-F6AD-4DA8-AEC3-9D0D99BAD6EE}"/>
    <cellStyle name="Notiz 5 2 2 3 2 3" xfId="894" xr:uid="{F2C2DD6D-0206-4131-B508-84CAF6EADA23}"/>
    <cellStyle name="Notiz 5 2 2 3 3" xfId="689" xr:uid="{278C984B-0AF7-41BE-A2B1-0C14E2BD1DF0}"/>
    <cellStyle name="Notiz 5 2 2 3 3 2" xfId="1054" xr:uid="{8A01074C-FD9F-4585-A340-701EEDF2AA07}"/>
    <cellStyle name="Notiz 5 2 2 3 4" xfId="893" xr:uid="{627F1D13-C8E9-4A39-B9D9-A706C8E05675}"/>
    <cellStyle name="Notiz 5 2 2 4" xfId="472" xr:uid="{576FEDE8-A1AA-4301-A76F-235F149A9B76}"/>
    <cellStyle name="Notiz 5 2 2 4 2" xfId="691" xr:uid="{593BED22-F0FC-4357-98C9-C745A3301D88}"/>
    <cellStyle name="Notiz 5 2 2 4 2 2" xfId="1056" xr:uid="{D4DD0EAB-3022-4BF3-8926-F14B2C27FD3F}"/>
    <cellStyle name="Notiz 5 2 2 4 3" xfId="895" xr:uid="{0ECB4529-6798-4D31-9664-53FE65D1B4FD}"/>
    <cellStyle name="Notiz 5 2 2 5" xfId="684" xr:uid="{C84CB240-16CC-4E04-9CF1-8868AE0FE7DF}"/>
    <cellStyle name="Notiz 5 2 2 5 2" xfId="1049" xr:uid="{987E3FC4-3BBE-4A21-BA6E-D26C11D6C6F2}"/>
    <cellStyle name="Notiz 5 2 2 6" xfId="888" xr:uid="{3B4B2E9F-5D89-4CB4-903C-1CE0000A861B}"/>
    <cellStyle name="Notiz 5 2 3" xfId="473" xr:uid="{B6CD3035-0857-4752-8AB7-B0252F3E12C6}"/>
    <cellStyle name="Notiz 5 2 3 2" xfId="474" xr:uid="{B8D0E1F0-93FE-49CD-929E-68A68D929C50}"/>
    <cellStyle name="Notiz 5 2 3 2 2" xfId="475" xr:uid="{99CFC12B-0A03-4018-B6F8-9A7B01945207}"/>
    <cellStyle name="Notiz 5 2 3 2 2 2" xfId="694" xr:uid="{F566DA5C-305F-459A-96CB-4C69C6B6F813}"/>
    <cellStyle name="Notiz 5 2 3 2 2 2 2" xfId="1059" xr:uid="{6BA5CC71-DDF3-461F-B36E-BE9817FE3506}"/>
    <cellStyle name="Notiz 5 2 3 2 2 3" xfId="898" xr:uid="{DF0D5A82-F7FB-4D89-8922-7E342E09D047}"/>
    <cellStyle name="Notiz 5 2 3 2 3" xfId="693" xr:uid="{BC398CAD-F986-4F96-8BB0-D4BE31F3E460}"/>
    <cellStyle name="Notiz 5 2 3 2 3 2" xfId="1058" xr:uid="{D8ED987E-DC0E-4655-B7F8-BE4485CB17D6}"/>
    <cellStyle name="Notiz 5 2 3 2 4" xfId="897" xr:uid="{E1242CC6-618B-4C71-A5D1-19B20ED95AA6}"/>
    <cellStyle name="Notiz 5 2 3 3" xfId="476" xr:uid="{468DD73D-643B-4858-A04D-000D61FB040D}"/>
    <cellStyle name="Notiz 5 2 3 3 2" xfId="695" xr:uid="{8D08CC1F-FA8F-4C9F-B86A-E8568010708F}"/>
    <cellStyle name="Notiz 5 2 3 3 2 2" xfId="1060" xr:uid="{2F2DA0DE-3B71-41D7-9FB4-6AAE93933C83}"/>
    <cellStyle name="Notiz 5 2 3 3 3" xfId="899" xr:uid="{022772DA-1C13-4FBB-99EE-4FDBAE76DEB9}"/>
    <cellStyle name="Notiz 5 2 3 4" xfId="692" xr:uid="{478161BA-FB4D-421D-98F3-0E9AD6E5E206}"/>
    <cellStyle name="Notiz 5 2 3 4 2" xfId="1057" xr:uid="{522F9AFD-9711-439C-8F8D-5A32DBF64FF3}"/>
    <cellStyle name="Notiz 5 2 3 5" xfId="896" xr:uid="{70A2B031-C66E-4A7F-A77F-B83CCF248D15}"/>
    <cellStyle name="Notiz 5 2 4" xfId="477" xr:uid="{B7333211-86C1-4BC7-B650-CC92D547DBF7}"/>
    <cellStyle name="Notiz 5 2 4 2" xfId="478" xr:uid="{F662B93A-6DA7-43AC-9EB0-6EBA74DA9898}"/>
    <cellStyle name="Notiz 5 2 4 2 2" xfId="697" xr:uid="{B5704BF5-9D69-44BC-A18F-9EC4BF1D0E58}"/>
    <cellStyle name="Notiz 5 2 4 2 2 2" xfId="1062" xr:uid="{5ED962F0-0318-46B8-919B-B8E68E91EEE2}"/>
    <cellStyle name="Notiz 5 2 4 2 3" xfId="901" xr:uid="{37AA42D6-190B-4EA9-B9B4-D7B3B6887A13}"/>
    <cellStyle name="Notiz 5 2 4 3" xfId="696" xr:uid="{280B9A3F-564A-4225-8FA8-7AE8BE0BC115}"/>
    <cellStyle name="Notiz 5 2 4 3 2" xfId="1061" xr:uid="{E7953151-49C7-4BEC-A8BF-925F9BD55DE0}"/>
    <cellStyle name="Notiz 5 2 4 4" xfId="900" xr:uid="{0A32F717-0724-454A-9482-349003713772}"/>
    <cellStyle name="Notiz 5 2 5" xfId="479" xr:uid="{B7F49A1F-93A5-461D-BE93-F952DD06F65B}"/>
    <cellStyle name="Notiz 5 2 5 2" xfId="698" xr:uid="{DA256D60-1843-4A94-B69B-107CDC18DB6F}"/>
    <cellStyle name="Notiz 5 2 5 2 2" xfId="1063" xr:uid="{6802B9CA-AC53-4FC9-B226-A54B6C097082}"/>
    <cellStyle name="Notiz 5 2 5 3" xfId="902" xr:uid="{2C447810-EDBE-4EA1-A92F-2B833E3D4B69}"/>
    <cellStyle name="Notiz 5 2 6" xfId="683" xr:uid="{F2356CF2-D47A-44C6-B863-7696647E3E68}"/>
    <cellStyle name="Notiz 5 2 6 2" xfId="1048" xr:uid="{95223C10-A5B8-4829-912C-160EDEC732EA}"/>
    <cellStyle name="Notiz 5 2 7" xfId="887" xr:uid="{F9008826-B2C6-43D5-BBF8-3B2A384E91A8}"/>
    <cellStyle name="Notiz 5 3" xfId="480" xr:uid="{0FF95EF0-D28E-4A98-9C7A-FB285B81FD76}"/>
    <cellStyle name="Notiz 5 4" xfId="481" xr:uid="{BF2E0031-01A7-4014-A261-E13F783612FA}"/>
    <cellStyle name="Notiz 5 4 2" xfId="482" xr:uid="{523EC16C-4AB6-4F92-AADC-CE3C1BDEADD4}"/>
    <cellStyle name="Notiz 5 4 2 2" xfId="483" xr:uid="{342E62C2-58C5-4C19-BA41-0BF559B03B12}"/>
    <cellStyle name="Notiz 5 4 2 2 2" xfId="701" xr:uid="{9F9C7ADE-C4A3-4A2D-BFDE-7002326F0113}"/>
    <cellStyle name="Notiz 5 4 2 2 2 2" xfId="1066" xr:uid="{94A8CCA5-A60B-49C0-A270-3495E0A7505B}"/>
    <cellStyle name="Notiz 5 4 2 2 3" xfId="905" xr:uid="{30AE077F-0018-42CE-8E55-9AA9118F86C4}"/>
    <cellStyle name="Notiz 5 4 2 3" xfId="700" xr:uid="{25983DB7-2137-449D-98CC-08D44800DCA3}"/>
    <cellStyle name="Notiz 5 4 2 3 2" xfId="1065" xr:uid="{DAD34CE2-34BD-452A-9935-5F4C381972BD}"/>
    <cellStyle name="Notiz 5 4 2 4" xfId="904" xr:uid="{ADAB60E8-C4F0-48DA-BACE-DDDD278DF835}"/>
    <cellStyle name="Notiz 5 4 3" xfId="484" xr:uid="{D31DA737-546F-4D5C-B7C6-4897CF1FF75C}"/>
    <cellStyle name="Notiz 5 4 3 2" xfId="702" xr:uid="{E0317C6D-E0AF-4348-AE69-964B14188810}"/>
    <cellStyle name="Notiz 5 4 3 2 2" xfId="1067" xr:uid="{D51ABA16-C11B-4EB8-9B3D-598639621FEA}"/>
    <cellStyle name="Notiz 5 4 3 3" xfId="906" xr:uid="{5BFA0385-FCD2-46B0-95E7-C51D761DE741}"/>
    <cellStyle name="Notiz 5 4 4" xfId="699" xr:uid="{E0416004-8686-4EFD-9462-97DE6731323E}"/>
    <cellStyle name="Notiz 5 4 4 2" xfId="1064" xr:uid="{568CAB95-93A4-42AD-8E2E-319B30D4608D}"/>
    <cellStyle name="Notiz 5 4 5" xfId="903" xr:uid="{07B4402A-D5E7-4C9D-9C97-DD27292D85C2}"/>
    <cellStyle name="Notiz 5 5" xfId="485" xr:uid="{E38ECD07-D173-44B6-BFA8-3A887D429627}"/>
    <cellStyle name="Notiz 5 5 2" xfId="486" xr:uid="{C48E6A5F-3C4A-4AFB-BE87-DA70878094B6}"/>
    <cellStyle name="Notiz 5 5 2 2" xfId="704" xr:uid="{4813E276-40D7-4756-AB08-0AED8749D75D}"/>
    <cellStyle name="Notiz 5 5 2 2 2" xfId="1069" xr:uid="{0D64645B-659C-4E3B-81AC-F53D7C7AB80D}"/>
    <cellStyle name="Notiz 5 5 2 3" xfId="908" xr:uid="{6A1C798E-541A-4E4E-94FD-3452C1FF506C}"/>
    <cellStyle name="Notiz 5 5 3" xfId="703" xr:uid="{113733EF-E0FB-4702-A4C8-C60D53679A1F}"/>
    <cellStyle name="Notiz 5 5 3 2" xfId="1068" xr:uid="{B2ECC7C5-FF11-4AFA-8043-C8E2D98EBF04}"/>
    <cellStyle name="Notiz 5 5 4" xfId="907" xr:uid="{E0BB5EF2-7D86-4FB4-841E-3C6F5230E5A4}"/>
    <cellStyle name="Notiz 5 6" xfId="487" xr:uid="{71A828F9-7C86-492A-9CEF-26CF757A2391}"/>
    <cellStyle name="Notiz 5 6 2" xfId="705" xr:uid="{2BAFF1F7-9C48-4EF1-8DE9-420E0A9E89ED}"/>
    <cellStyle name="Notiz 5 6 2 2" xfId="1070" xr:uid="{53F14DEC-2C91-4CB0-AA46-C970A88DB6B0}"/>
    <cellStyle name="Notiz 5 6 3" xfId="909" xr:uid="{B91F05E3-338D-4656-A664-497C5D6A6AFD}"/>
    <cellStyle name="Notiz 5 7" xfId="682" xr:uid="{E9095D59-7EB7-4C97-A6E0-74611FE5E472}"/>
    <cellStyle name="Notiz 5 7 2" xfId="1047" xr:uid="{1F433EEA-B6CD-44A1-BC68-0F9A16FD66EC}"/>
    <cellStyle name="Notiz 5 8" xfId="775" xr:uid="{6D63D1FF-E931-4DD6-856B-FB9473CE5C3F}"/>
    <cellStyle name="Notiz 5 8 2" xfId="1113" xr:uid="{1AC24777-AEE1-44BD-BF9B-12702C7061DA}"/>
    <cellStyle name="Notiz 5 9" xfId="886" xr:uid="{C9E230D6-722E-42D0-A08D-9A242ACE65A0}"/>
    <cellStyle name="Notiz 6" xfId="488" xr:uid="{DB34FD82-4DFB-4947-A453-965609696EF3}"/>
    <cellStyle name="Notiz 6 2" xfId="489" xr:uid="{0B9AB871-E4F8-4F6D-9124-D585CDCFBA54}"/>
    <cellStyle name="Notiz 6 3" xfId="490" xr:uid="{FC8B9AB6-315D-4E0C-8388-AEC0E35F54DD}"/>
    <cellStyle name="Notiz 6 3 2" xfId="491" xr:uid="{8F380349-D7BF-4155-A307-C689BFF915FC}"/>
    <cellStyle name="Notiz 7" xfId="492" xr:uid="{58B37C73-7704-48A2-88AB-DE26F7BCBCDA}"/>
    <cellStyle name="Notiz 7 2" xfId="493" xr:uid="{64AE699E-3371-452A-BC42-22234D72E09A}"/>
    <cellStyle name="Notiz 7 3" xfId="494" xr:uid="{0E58200D-2A90-4B38-AC10-1F305B9417D0}"/>
    <cellStyle name="Notiz 7 4" xfId="495" xr:uid="{C6A0ABCC-35B2-4847-9594-1063ED7E6725}"/>
    <cellStyle name="Notiz 8" xfId="496" xr:uid="{76165069-4C1F-4704-8CCF-B7F546A39882}"/>
    <cellStyle name="Notiz 9" xfId="497" xr:uid="{8CAFBE01-7CFF-487E-9A2F-D7705102942F}"/>
    <cellStyle name="Output" xfId="75" xr:uid="{C517B5DE-9E27-4512-82FF-428C7C3D99AB}"/>
    <cellStyle name="Output 2" xfId="253" xr:uid="{91CA2BE3-ED07-4C64-A8F0-AA5062F33121}"/>
    <cellStyle name="Output 3" xfId="126" xr:uid="{874E1DE0-1B0F-4027-9F50-F0CCEF09D65E}"/>
    <cellStyle name="Percent 2" xfId="192" xr:uid="{10ABF1D4-BAEA-46E2-BD3D-24ABB951C294}"/>
    <cellStyle name="Prozent 2" xfId="743" xr:uid="{F70E231F-43D2-43E7-8EDC-ACCAF6949DFC}"/>
    <cellStyle name="Schlecht 2" xfId="155" xr:uid="{53DD9B56-C457-4EAB-96C5-8969E27C1249}"/>
    <cellStyle name="Schlecht 3" xfId="498" xr:uid="{801FBDE9-068C-4926-95DE-AE8D4E766F7B}"/>
    <cellStyle name="Schlecht 4" xfId="499" xr:uid="{6989A9F5-CDED-4F55-9D30-AF9EE0809192}"/>
    <cellStyle name="Schlecht 5" xfId="500" xr:uid="{1B93BC30-6FD9-4464-AF17-74C98994D534}"/>
    <cellStyle name="Schlecht 6" xfId="76" xr:uid="{24A85837-CF73-47A1-AED2-08DA85FE3B2A}"/>
    <cellStyle name="semestre" xfId="193" xr:uid="{890CE5D0-D334-4EAC-993D-3CD75233B495}"/>
    <cellStyle name="Standard" xfId="0" builtinId="0"/>
    <cellStyle name="Standard 10" xfId="501" xr:uid="{97F7DACB-2106-435E-ACC4-50F781147155}"/>
    <cellStyle name="Standard 10 2" xfId="502" xr:uid="{C88ABF1A-F648-4A8A-BCE7-5C9D78E6465C}"/>
    <cellStyle name="Standard 10 2 2" xfId="707" xr:uid="{316355D5-28ED-4B90-A208-B04FBE6A3238}"/>
    <cellStyle name="Standard 10 2 2 2" xfId="1072" xr:uid="{AEEAB7F4-98F5-44D2-9856-89ADA2F0DEB8}"/>
    <cellStyle name="Standard 10 2 3" xfId="911" xr:uid="{D1967DC7-1532-4B97-94D0-0722DCCACE06}"/>
    <cellStyle name="Standard 10 3" xfId="706" xr:uid="{F4A590A1-554B-42BC-A5CE-450874251D6C}"/>
    <cellStyle name="Standard 10 3 2" xfId="1071" xr:uid="{25184243-3B7A-43E6-A562-C8474EE04405}"/>
    <cellStyle name="Standard 10 4" xfId="770" xr:uid="{E0262E2A-209A-4643-885D-7629A028CA7E}"/>
    <cellStyle name="Standard 10 5" xfId="910" xr:uid="{9E73FAFD-DFFB-4DBD-8F8C-6B712E90A67A}"/>
    <cellStyle name="Standard 11" xfId="503" xr:uid="{225BB03E-A078-42F6-AAD9-5E1AF48D476F}"/>
    <cellStyle name="Standard 11 2" xfId="752" xr:uid="{E5A94AA2-077E-4F9C-8067-229D913CD391}"/>
    <cellStyle name="Standard 11 2 2" xfId="1114" xr:uid="{1BA53764-B5D4-4B71-92D2-738FA0D004AF}"/>
    <cellStyle name="Standard 11 3" xfId="1115" xr:uid="{07FBA286-07FF-49C0-9432-05C20567F0FF}"/>
    <cellStyle name="Standard 12" xfId="568" xr:uid="{DCD61358-6F1F-433E-8DF3-44D335DFE803}"/>
    <cellStyle name="Standard 12 2" xfId="567" xr:uid="{0CA0D793-AA34-46A1-86EF-D8A59E966AFC}"/>
    <cellStyle name="Standard 12 2 2" xfId="740" xr:uid="{F4E05C71-8255-4B7E-BB25-32A70563F495}"/>
    <cellStyle name="Standard 12 3" xfId="741" xr:uid="{E029C23A-7A49-44AF-B224-F4FFF630DA2C}"/>
    <cellStyle name="Standard 12 3 2" xfId="1116" xr:uid="{4A3833A1-01A0-435A-A3EE-AF01DB452F9B}"/>
    <cellStyle name="Standard 12 4" xfId="773" xr:uid="{877F21E5-F3BE-41F0-9AA6-1ECEBA3AAC47}"/>
    <cellStyle name="Standard 13" xfId="742" xr:uid="{60D309C4-FB70-4564-B8AC-9890589F6AA9}"/>
    <cellStyle name="Standard 13 2" xfId="747" xr:uid="{28482717-7378-4B83-8B06-C20B78270634}"/>
    <cellStyle name="Standard 13 3" xfId="1117" xr:uid="{0B3469D0-B007-4980-AC13-35CC82A12FD2}"/>
    <cellStyle name="Standard 14" xfId="92" xr:uid="{4A0018EA-E079-4034-A798-13AA31C4B0AA}"/>
    <cellStyle name="Standard 15" xfId="749" xr:uid="{25908512-58C6-41F5-A36F-976B7E63DC8E}"/>
    <cellStyle name="Standard 15 2" xfId="1118" xr:uid="{11756EF4-5A67-4EE8-93DB-CBCE8EEC1583}"/>
    <cellStyle name="Standard 16" xfId="777" xr:uid="{2D498F4F-AFC0-4913-9257-F169B829ADA1}"/>
    <cellStyle name="Standard 17" xfId="90" xr:uid="{BABB4DD7-5A63-430D-866E-844D6D524FD2}"/>
    <cellStyle name="Standard 17 2" xfId="1119" xr:uid="{F72B30CE-4791-443F-8F78-C077B11E0D58}"/>
    <cellStyle name="Standard 18" xfId="88" xr:uid="{CA942462-97AC-4358-BA0C-6EA5447AF737}"/>
    <cellStyle name="Standard 19" xfId="1124" xr:uid="{E6B0D656-251F-401F-93F6-2FBC1618380B}"/>
    <cellStyle name="Standard 2" xfId="4" xr:uid="{0929BE0B-7B0B-4E03-A8DB-504106CD597F}"/>
    <cellStyle name="Standard 2 10" xfId="91" xr:uid="{33DB030A-2C58-402E-83D9-F54C21E15C46}"/>
    <cellStyle name="Standard 2 11" xfId="1127" xr:uid="{03FC1F23-F16B-4B71-BA9E-7FA8BE75CBD4}"/>
    <cellStyle name="Standard 2 2" xfId="254" xr:uid="{7626AA97-0069-4BFD-894E-F823D416454C}"/>
    <cellStyle name="Standard 2 2 2" xfId="764" xr:uid="{14832C10-79CB-41B9-935B-CD4B8DCF9863}"/>
    <cellStyle name="Standard 2 2 3" xfId="762" xr:uid="{49B6E593-72AC-45A5-BB68-8AFC37E34282}"/>
    <cellStyle name="Standard 2 3" xfId="260" xr:uid="{6ECD17A6-34E1-4471-9985-F0F57B4F9E42}"/>
    <cellStyle name="Standard 2 3 2" xfId="1" xr:uid="{F3003AD4-20E9-4E97-9A02-951BADB7177E}"/>
    <cellStyle name="Standard 2 4" xfId="566" xr:uid="{05B42451-5390-44E3-8DA7-2AE4DB6C3434}"/>
    <cellStyle name="Standard 2 4 2" xfId="763" xr:uid="{FFC59050-F24D-476A-96B2-7EC78A4BB8A2}"/>
    <cellStyle name="Standard 2 4 3" xfId="1120" xr:uid="{B18E5091-F6FA-4734-BCD4-3ACB03916FB5}"/>
    <cellStyle name="Standard 2 5" xfId="129" xr:uid="{FEFD0193-D21C-49B2-9DF9-9751B96AE977}"/>
    <cellStyle name="Standard 2 5 2" xfId="754" xr:uid="{A6FA5102-58EC-444B-B286-2A8EEE168D97}"/>
    <cellStyle name="Standard 2 5 3" xfId="1121" xr:uid="{0D06186E-68BE-4B2F-8D5C-0CDA2B108CEF}"/>
    <cellStyle name="Standard 2 6" xfId="744" xr:uid="{C263D64F-384F-42DA-9693-BB9E8F2B1E8E}"/>
    <cellStyle name="Standard 2 7" xfId="772" xr:uid="{2983FA9E-030C-4C14-B194-64995816AD4F}"/>
    <cellStyle name="Standard 2 8" xfId="776" xr:uid="{E8BE303D-34FE-45E9-912E-6C6450EC1859}"/>
    <cellStyle name="Standard 2 9" xfId="751" xr:uid="{F222C3EE-D86C-4650-9A82-71BAD62CB8D9}"/>
    <cellStyle name="Standard 20" xfId="6" xr:uid="{C26F0639-BCCD-4D1B-A1BE-54284BCE15A7}"/>
    <cellStyle name="Standard 21" xfId="5" xr:uid="{8DBCC61A-6D9D-493C-ABCD-0B9F1DA1B944}"/>
    <cellStyle name="Standard 22" xfId="1125" xr:uid="{515EF5EA-312B-4DFD-92D5-F563B215F228}"/>
    <cellStyle name="Standard 3" xfId="3" xr:uid="{5EB831C6-6023-48E0-BD43-F67C2F328B23}"/>
    <cellStyle name="Standard 3 2" xfId="504" xr:uid="{4A45646F-CD9E-4CE0-9DF4-DDEF2127C3EE}"/>
    <cellStyle name="Standard 3 3" xfId="780" xr:uid="{6D16E953-519F-498E-A7E4-CB9A813FD337}"/>
    <cellStyle name="Standard 3 4" xfId="771" xr:uid="{03E159B7-085D-4839-802C-19FA2C729465}"/>
    <cellStyle name="Standard 3 5" xfId="255" xr:uid="{6817CCBE-B388-49E5-B73F-8DED48FFE212}"/>
    <cellStyle name="Standard 3 6" xfId="1126" xr:uid="{AE4EC947-7D79-42F0-9168-FCF593D280B8}"/>
    <cellStyle name="Standard 4" xfId="256" xr:uid="{68AEC48F-8E2A-47BC-A8DB-974AE902AD27}"/>
    <cellStyle name="Standard 4 2" xfId="506" xr:uid="{BA49E46F-2119-4B5A-B81A-884A98C42490}"/>
    <cellStyle name="Standard 4 2 2" xfId="507" xr:uid="{1542D958-1D33-4883-B6B6-05B424ABA9D3}"/>
    <cellStyle name="Standard 4 2 2 2" xfId="508" xr:uid="{EC2FA905-9C5D-42F6-BD03-F4769DCBC542}"/>
    <cellStyle name="Standard 4 2 2 2 2" xfId="509" xr:uid="{32D19766-25C7-49DE-9C37-81ABF223ADAF}"/>
    <cellStyle name="Standard 4 2 2 2 2 2" xfId="510" xr:uid="{CEA1C1F9-523D-42E8-A0A1-A1F090D21837}"/>
    <cellStyle name="Standard 4 2 2 2 2 2 2" xfId="713" xr:uid="{E0F6F21D-AA44-4D5F-A48C-9AFFAD8EA7F6}"/>
    <cellStyle name="Standard 4 2 2 2 2 2 2 2" xfId="1078" xr:uid="{02B2F9CF-8562-4DBE-BDDE-26284D6D121F}"/>
    <cellStyle name="Standard 4 2 2 2 2 2 3" xfId="916" xr:uid="{56E9AF0C-C11F-4ADF-ABA2-AF911A6BD14D}"/>
    <cellStyle name="Standard 4 2 2 2 2 3" xfId="712" xr:uid="{0623116F-4038-4F90-86E3-2906B9ACC18B}"/>
    <cellStyle name="Standard 4 2 2 2 2 3 2" xfId="1077" xr:uid="{6318C158-ED3B-44EF-9B73-73D6DE25F130}"/>
    <cellStyle name="Standard 4 2 2 2 2 4" xfId="915" xr:uid="{DFC746E9-B2E3-4A70-9797-452F15ACBFB2}"/>
    <cellStyle name="Standard 4 2 2 2 3" xfId="511" xr:uid="{D16504F4-4F65-4C28-9863-62EBC74A5262}"/>
    <cellStyle name="Standard 4 2 2 2 3 2" xfId="714" xr:uid="{1FCA39CB-300B-4A7F-AD4E-A2C40DFC45BB}"/>
    <cellStyle name="Standard 4 2 2 2 3 2 2" xfId="1079" xr:uid="{EAA8A244-4444-4358-83C4-517DB12CB644}"/>
    <cellStyle name="Standard 4 2 2 2 3 3" xfId="917" xr:uid="{02AB3256-8D77-4B7F-9F6D-4A07BB46741C}"/>
    <cellStyle name="Standard 4 2 2 2 4" xfId="711" xr:uid="{A4FC7627-B088-44BE-9067-E7B99EDEA731}"/>
    <cellStyle name="Standard 4 2 2 2 4 2" xfId="1076" xr:uid="{4B5928CA-C245-4D6B-AF7D-8D19307EAD03}"/>
    <cellStyle name="Standard 4 2 2 2 5" xfId="914" xr:uid="{FC17DC4B-0DF3-460D-9361-8C8E8E1F067A}"/>
    <cellStyle name="Standard 4 2 2 3" xfId="512" xr:uid="{8096BE20-5456-45B3-8A6D-86750468A44A}"/>
    <cellStyle name="Standard 4 2 2 3 2" xfId="513" xr:uid="{D7B2FB65-7299-4859-A5BE-5238104572E7}"/>
    <cellStyle name="Standard 4 2 2 3 2 2" xfId="716" xr:uid="{5E870E24-A08A-420C-8858-CD528E4C847B}"/>
    <cellStyle name="Standard 4 2 2 3 2 2 2" xfId="1081" xr:uid="{80BB8333-F21D-44AC-A6A2-904325C4B7E0}"/>
    <cellStyle name="Standard 4 2 2 3 2 3" xfId="919" xr:uid="{0CE77F3C-24CD-433E-9746-86647D593B83}"/>
    <cellStyle name="Standard 4 2 2 3 3" xfId="715" xr:uid="{A562632F-8BB3-4177-93EF-C6D456309E53}"/>
    <cellStyle name="Standard 4 2 2 3 3 2" xfId="1080" xr:uid="{AEF12EAF-065C-4B63-836A-F5D4D2DB8109}"/>
    <cellStyle name="Standard 4 2 2 3 4" xfId="918" xr:uid="{7DE6D4D1-6F17-4C25-8C6F-BE8B0066493D}"/>
    <cellStyle name="Standard 4 2 2 4" xfId="514" xr:uid="{BEAB3D2E-03C9-4765-8B97-AE82E3244FD2}"/>
    <cellStyle name="Standard 4 2 2 4 2" xfId="717" xr:uid="{B64ABC2A-DADC-4E2A-88C6-57450AD6D7F7}"/>
    <cellStyle name="Standard 4 2 2 4 2 2" xfId="1082" xr:uid="{229DE761-EDA2-498F-A46B-25EC2D76F162}"/>
    <cellStyle name="Standard 4 2 2 4 3" xfId="920" xr:uid="{2D23F085-1557-4F31-A79E-393632321A1C}"/>
    <cellStyle name="Standard 4 2 2 5" xfId="710" xr:uid="{E36BEC5A-2A20-4459-BAE0-866D25EB2EE9}"/>
    <cellStyle name="Standard 4 2 2 5 2" xfId="1075" xr:uid="{AF1E5836-1718-41DB-B901-5601304CECAA}"/>
    <cellStyle name="Standard 4 2 2 6" xfId="913" xr:uid="{23E87E2F-FBA1-4412-A092-16E296DCC5E0}"/>
    <cellStyle name="Standard 4 2 3" xfId="515" xr:uid="{1D1F4BE5-C95B-4C09-8DA6-4D6ACC7CC427}"/>
    <cellStyle name="Standard 4 2 3 2" xfId="516" xr:uid="{707DF0AC-8BB3-42CC-A739-744B21B2B721}"/>
    <cellStyle name="Standard 4 2 3 2 2" xfId="517" xr:uid="{42421455-8C87-413D-94D6-D5C345335761}"/>
    <cellStyle name="Standard 4 2 3 2 2 2" xfId="720" xr:uid="{14AAEA0B-D46B-4D1E-8E6F-A59DC10E9A4F}"/>
    <cellStyle name="Standard 4 2 3 2 2 2 2" xfId="1085" xr:uid="{A7262B2E-A9E9-4D05-A41A-A7ADB6247527}"/>
    <cellStyle name="Standard 4 2 3 2 2 3" xfId="923" xr:uid="{9E487A9F-D665-409F-A8DA-ED11688BE4D2}"/>
    <cellStyle name="Standard 4 2 3 2 3" xfId="719" xr:uid="{F943A7CE-CDEE-41CE-B5FA-DAD3D0032E3E}"/>
    <cellStyle name="Standard 4 2 3 2 3 2" xfId="1084" xr:uid="{00E95E14-246B-4784-A198-51F134BBA18D}"/>
    <cellStyle name="Standard 4 2 3 2 4" xfId="922" xr:uid="{F23F6189-458F-4143-83C5-F7C212819904}"/>
    <cellStyle name="Standard 4 2 3 3" xfId="518" xr:uid="{E323E8B9-B312-41AE-84DB-E54045B672BC}"/>
    <cellStyle name="Standard 4 2 3 3 2" xfId="721" xr:uid="{34B11091-AC0E-4926-B5E8-834B59248F7B}"/>
    <cellStyle name="Standard 4 2 3 3 2 2" xfId="1086" xr:uid="{4D1217FB-7608-4A4D-821A-B1AE0DD8E17E}"/>
    <cellStyle name="Standard 4 2 3 3 3" xfId="924" xr:uid="{5A795969-0C40-4EDB-8561-850AB5545C74}"/>
    <cellStyle name="Standard 4 2 3 4" xfId="718" xr:uid="{8F72EC16-FD3D-4B62-927A-F161D0513623}"/>
    <cellStyle name="Standard 4 2 3 4 2" xfId="1083" xr:uid="{F3DDAEB6-1D54-490E-BC8B-8252B0A9CFDF}"/>
    <cellStyle name="Standard 4 2 3 5" xfId="921" xr:uid="{8AE3B311-C67C-4F36-B30A-A4683ED923A2}"/>
    <cellStyle name="Standard 4 2 4" xfId="519" xr:uid="{2D8CF560-BE6F-4DC8-BF78-B3CD9F2EBE9D}"/>
    <cellStyle name="Standard 4 2 4 2" xfId="520" xr:uid="{3A41F208-6AF7-4583-A81F-FD7525E007D6}"/>
    <cellStyle name="Standard 4 2 4 2 2" xfId="723" xr:uid="{27563028-B6AD-40D4-B5CB-88130539ABF7}"/>
    <cellStyle name="Standard 4 2 4 2 2 2" xfId="1088" xr:uid="{F66F4F8A-4822-40FF-BB3C-9268772C8C2B}"/>
    <cellStyle name="Standard 4 2 4 2 3" xfId="926" xr:uid="{4A5BBF9D-9FEA-4474-A797-31FDD45F1BBC}"/>
    <cellStyle name="Standard 4 2 4 3" xfId="722" xr:uid="{7ABA2F09-7420-4D6D-9E0F-46B343A74B7B}"/>
    <cellStyle name="Standard 4 2 4 3 2" xfId="1087" xr:uid="{7AE0EAA6-615F-44FE-B99A-C0A74948F407}"/>
    <cellStyle name="Standard 4 2 4 4" xfId="925" xr:uid="{215D50D9-4F1A-4E44-BFB2-26AE0A3604B3}"/>
    <cellStyle name="Standard 4 2 5" xfId="521" xr:uid="{D3982471-47A8-4CCE-9F43-5EF67C6DCF41}"/>
    <cellStyle name="Standard 4 2 5 2" xfId="724" xr:uid="{860F0EA0-C1B6-4EAA-8229-CDAA12008E42}"/>
    <cellStyle name="Standard 4 2 5 2 2" xfId="1089" xr:uid="{9554CD8C-4D24-4CF4-B974-26881560F909}"/>
    <cellStyle name="Standard 4 2 5 3" xfId="927" xr:uid="{4629BDFB-A749-4ADA-8F32-152A64E2DB73}"/>
    <cellStyle name="Standard 4 2 6" xfId="709" xr:uid="{D407201D-0922-4DF0-8492-748CD5027D20}"/>
    <cellStyle name="Standard 4 2 6 2" xfId="1074" xr:uid="{78735758-8B33-4AEC-A063-2C0738FC30F3}"/>
    <cellStyle name="Standard 4 2 7" xfId="766" xr:uid="{72F045F7-4F7D-4886-A899-CC6E85B7E81F}"/>
    <cellStyle name="Standard 4 3" xfId="522" xr:uid="{1053A443-4DF7-433B-8657-FA7B2EC98410}"/>
    <cellStyle name="Standard 4 3 2" xfId="523" xr:uid="{395D9FC2-F065-4771-B30B-CBE5F60CBD77}"/>
    <cellStyle name="Standard 4 3 2 2" xfId="524" xr:uid="{B60CA980-75E3-4B74-9865-2BE163A2C334}"/>
    <cellStyle name="Standard 4 3 2 2 2" xfId="525" xr:uid="{FF4E0C71-F1F9-4178-BC10-4DAF0676CA0A}"/>
    <cellStyle name="Standard 4 3 2 2 2 2" xfId="728" xr:uid="{4EF53789-3A5E-464D-9D6B-D78DB27526E8}"/>
    <cellStyle name="Standard 4 3 2 2 2 2 2" xfId="1093" xr:uid="{60DC0A6B-CB4A-41CC-B89D-242199365A53}"/>
    <cellStyle name="Standard 4 3 2 2 2 3" xfId="930" xr:uid="{40F9AA5C-F7C4-4DFC-B764-07D429C70E19}"/>
    <cellStyle name="Standard 4 3 2 2 3" xfId="727" xr:uid="{B480DC56-2B1F-4679-B17D-C8123731011E}"/>
    <cellStyle name="Standard 4 3 2 2 3 2" xfId="1092" xr:uid="{BAA43282-860A-4C57-B884-DCA8EADFF507}"/>
    <cellStyle name="Standard 4 3 2 2 4" xfId="929" xr:uid="{AC743340-0F8D-415B-8311-7763D8DE15A4}"/>
    <cellStyle name="Standard 4 3 2 3" xfId="526" xr:uid="{9DAE6838-F4FF-4029-91FB-CAE4C7580997}"/>
    <cellStyle name="Standard 4 3 2 3 2" xfId="729" xr:uid="{95AA8FA7-816E-43E0-841F-6C2868824E1D}"/>
    <cellStyle name="Standard 4 3 2 3 2 2" xfId="1094" xr:uid="{1688AC22-9145-4992-8175-D5F12867A608}"/>
    <cellStyle name="Standard 4 3 2 3 3" xfId="931" xr:uid="{B7F171F8-16E3-42F5-BB82-F1E3844C7508}"/>
    <cellStyle name="Standard 4 3 2 4" xfId="726" xr:uid="{5690693D-DE92-4445-98D7-1BCC458B109B}"/>
    <cellStyle name="Standard 4 3 2 4 2" xfId="1091" xr:uid="{61F17538-72D3-40B8-A9DD-8795380C3E36}"/>
    <cellStyle name="Standard 4 3 2 5" xfId="928" xr:uid="{2FDBBFBF-E216-43B6-B22E-788770E55827}"/>
    <cellStyle name="Standard 4 3 3" xfId="527" xr:uid="{4F533294-3BF8-49F6-B7FB-0270094FF45F}"/>
    <cellStyle name="Standard 4 3 3 2" xfId="528" xr:uid="{E77CF078-159B-450E-877E-439DEBF854E0}"/>
    <cellStyle name="Standard 4 3 3 2 2" xfId="731" xr:uid="{ACDE9F3D-AE17-4ECD-A37D-5ECF84A36555}"/>
    <cellStyle name="Standard 4 3 3 2 2 2" xfId="1096" xr:uid="{9E86CD86-9850-48C6-A481-C84694B6701D}"/>
    <cellStyle name="Standard 4 3 3 2 3" xfId="933" xr:uid="{C1485A55-7D75-419C-A01A-B92B3412B6B5}"/>
    <cellStyle name="Standard 4 3 3 3" xfId="730" xr:uid="{8217BC47-F85F-4A8F-93AF-A5E9356A3457}"/>
    <cellStyle name="Standard 4 3 3 3 2" xfId="1095" xr:uid="{1BF4F9DD-B830-4B77-9ADC-D9B3681251C7}"/>
    <cellStyle name="Standard 4 3 3 4" xfId="932" xr:uid="{27F1F895-11BC-48F7-940C-84B08346CEF2}"/>
    <cellStyle name="Standard 4 3 4" xfId="529" xr:uid="{CDABD7A0-0220-40C4-BDF1-31563498BDF9}"/>
    <cellStyle name="Standard 4 3 4 2" xfId="732" xr:uid="{07D57CCC-FD75-4A51-9411-6F2B8AAD204E}"/>
    <cellStyle name="Standard 4 3 4 2 2" xfId="1097" xr:uid="{B1FC5967-E818-418F-AE0A-25ACD8104086}"/>
    <cellStyle name="Standard 4 3 4 3" xfId="934" xr:uid="{3813C2AC-70CA-48E2-95C8-55D4CDDCF6DF}"/>
    <cellStyle name="Standard 4 3 5" xfId="725" xr:uid="{943D749D-427C-492A-AF4C-AD040B8602B5}"/>
    <cellStyle name="Standard 4 3 5 2" xfId="1090" xr:uid="{0C56066F-FCC8-4DC9-A186-93DAAD1619BB}"/>
    <cellStyle name="Standard 4 3 6" xfId="768" xr:uid="{4B1F0854-7F61-4D42-9330-BB67E05A2EAF}"/>
    <cellStyle name="Standard 4 4" xfId="530" xr:uid="{6ADE0540-C471-4B16-9126-210E2875887F}"/>
    <cellStyle name="Standard 4 4 2" xfId="531" xr:uid="{DFE0C22C-3D86-48EA-A3B9-BDF823ACA40B}"/>
    <cellStyle name="Standard 4 4 2 2" xfId="532" xr:uid="{0EBE7C93-5A30-49CD-B32D-1AE9BF443242}"/>
    <cellStyle name="Standard 4 4 2 2 2" xfId="735" xr:uid="{B3520807-8EC2-4CBF-90CC-16558EDD7529}"/>
    <cellStyle name="Standard 4 4 2 2 2 2" xfId="1100" xr:uid="{403A9799-F155-4D8A-9639-F71AD6D53A0A}"/>
    <cellStyle name="Standard 4 4 2 2 3" xfId="937" xr:uid="{53A24396-5CE4-4CBD-AD42-3FEF22714E3E}"/>
    <cellStyle name="Standard 4 4 2 3" xfId="734" xr:uid="{98E94ECB-E615-4616-890A-88ACDF7D148C}"/>
    <cellStyle name="Standard 4 4 2 3 2" xfId="1099" xr:uid="{771C51FC-BC00-4296-B020-38A36F1AF562}"/>
    <cellStyle name="Standard 4 4 2 4" xfId="936" xr:uid="{0B1FF841-D8AC-4748-995C-50860740BFC3}"/>
    <cellStyle name="Standard 4 4 3" xfId="533" xr:uid="{59669C20-EEBC-417A-BA13-DE6FBEAF8B98}"/>
    <cellStyle name="Standard 4 4 3 2" xfId="736" xr:uid="{262D3ACC-7D14-4531-93C6-0195E77BA9BC}"/>
    <cellStyle name="Standard 4 4 3 2 2" xfId="1101" xr:uid="{D0EECF67-5877-4705-A3EC-9D8F1683D4EB}"/>
    <cellStyle name="Standard 4 4 3 3" xfId="938" xr:uid="{D027F6BD-E268-4A40-8DAD-9CA82BAA9B2C}"/>
    <cellStyle name="Standard 4 4 4" xfId="733" xr:uid="{53FCBA83-2C93-4687-919E-EA22EB28DFEE}"/>
    <cellStyle name="Standard 4 4 4 2" xfId="1098" xr:uid="{82703336-9EC1-4657-A057-A88FF0351D0E}"/>
    <cellStyle name="Standard 4 4 5" xfId="935" xr:uid="{B335C1ED-D867-4BAB-A846-3EC64FD2975F}"/>
    <cellStyle name="Standard 4 5" xfId="534" xr:uid="{763815C8-457D-4DD8-BFE5-5B87DD606D6C}"/>
    <cellStyle name="Standard 4 5 2" xfId="535" xr:uid="{01EFAFF6-1DE8-45B8-AF47-27187DCB46EA}"/>
    <cellStyle name="Standard 4 5 2 2" xfId="738" xr:uid="{858CF764-F3F3-4414-B3C0-29BF9AE16B23}"/>
    <cellStyle name="Standard 4 5 2 2 2" xfId="1103" xr:uid="{2041DD05-C5D8-4D4A-BE35-6B2964D637DF}"/>
    <cellStyle name="Standard 4 5 2 3" xfId="940" xr:uid="{06A419D6-9172-48BD-8695-A3DCE457DADD}"/>
    <cellStyle name="Standard 4 5 3" xfId="737" xr:uid="{9FACBAAC-E77C-4D3D-AD0E-7F15E9BCF3AE}"/>
    <cellStyle name="Standard 4 5 3 2" xfId="1102" xr:uid="{B0D788B9-1A87-4978-98C5-CA7136DA8332}"/>
    <cellStyle name="Standard 4 5 4" xfId="939" xr:uid="{3ACE1F47-397D-48C4-ADD4-54D55B6C73CF}"/>
    <cellStyle name="Standard 4 6" xfId="536" xr:uid="{D2A2150A-DD31-443F-8D2C-F7A0F912339D}"/>
    <cellStyle name="Standard 4 6 2" xfId="739" xr:uid="{28762BB8-2899-4EA6-AA40-9E9DEB3914A4}"/>
    <cellStyle name="Standard 4 6 2 2" xfId="1104" xr:uid="{F0603441-DA0B-47CD-9927-402765C51818}"/>
    <cellStyle name="Standard 4 6 3" xfId="941" xr:uid="{4B2605B5-9DC4-4EA6-99F5-1626B28EBFBE}"/>
    <cellStyle name="Standard 4 7" xfId="505" xr:uid="{0602826B-4A0B-488A-9B43-4938F2612E11}"/>
    <cellStyle name="Standard 4 7 2" xfId="708" xr:uid="{D3E0D889-8D72-4944-881D-6B0F24B3675E}"/>
    <cellStyle name="Standard 4 7 2 2" xfId="1073" xr:uid="{62BD8870-B291-4384-AFEB-330A4CE561DF}"/>
    <cellStyle name="Standard 4 7 3" xfId="912" xr:uid="{CC9624BB-B037-4951-BBC7-9EFAD7404F61}"/>
    <cellStyle name="Standard 4 8" xfId="574" xr:uid="{32A687C2-9226-4F94-937A-78A33DDB2F77}"/>
    <cellStyle name="Standard 4 8 2" xfId="942" xr:uid="{1C746FB9-4474-4456-A325-364470C4BC80}"/>
    <cellStyle name="Standard 4 9" xfId="750" xr:uid="{83089299-ADF6-4B08-944C-D8080B63F6D5}"/>
    <cellStyle name="Standard 5" xfId="204" xr:uid="{5A27A4E1-9393-46BF-A15B-449D765D677E}"/>
    <cellStyle name="Standard 5 2" xfId="537" xr:uid="{50A85B93-9300-429F-A66C-E68A772D2042}"/>
    <cellStyle name="Standard 5 2 2" xfId="759" xr:uid="{A9CCDBA1-A832-4C04-BD45-5D7DD664D836}"/>
    <cellStyle name="Standard 6" xfId="2" xr:uid="{48B64C58-7619-4C7D-B452-AF09BC979043}"/>
    <cellStyle name="Standard 6 2" xfId="538" xr:uid="{DC7C1611-EB34-43C1-BFC7-CC77735651BB}"/>
    <cellStyle name="Standard 6 3" xfId="1122" xr:uid="{99C73D82-6E66-406B-9A19-6E04B4AB7DDB}"/>
    <cellStyle name="Standard 6 4" xfId="259" xr:uid="{8ACE5D74-792E-4A66-AD7B-4EFC65F7B118}"/>
    <cellStyle name="Standard 7" xfId="539" xr:uid="{E16CA35D-614F-45F0-914A-7CC5D3BCCC8B}"/>
    <cellStyle name="Standard 7 2" xfId="753" xr:uid="{552B8E48-B028-434E-B9ED-FCBAE2644730}"/>
    <cellStyle name="Standard 8" xfId="540" xr:uid="{A8AF7280-DD27-44D9-9C53-608F08135CF0}"/>
    <cellStyle name="Standard 8 2" xfId="765" xr:uid="{447D8C5A-C64E-4C98-8D9A-4297565F83CA}"/>
    <cellStyle name="Standard 8 3" xfId="1123" xr:uid="{A18B5E5D-EC78-4810-8C58-EBF4C244A647}"/>
    <cellStyle name="Standard 9" xfId="541" xr:uid="{E93932FC-5034-4392-98AC-FAEB43EBAD87}"/>
    <cellStyle name="Standard 9 2" xfId="767" xr:uid="{C4C0C410-2551-4BB8-A47E-4DAB0E6AEB45}"/>
    <cellStyle name="Style 27" xfId="194" xr:uid="{9A9D914F-5715-48FB-BD78-B6E825F3537A}"/>
    <cellStyle name="Style 35" xfId="195" xr:uid="{6F216207-96F7-41FA-B3D1-5F00589DACFE}"/>
    <cellStyle name="Style 36" xfId="196" xr:uid="{6B3C491D-CD43-4FDE-975C-86C8CDF8E468}"/>
    <cellStyle name="TableStyleLight1" xfId="745" xr:uid="{C971FC29-5D95-4230-866D-D3E029CC0083}"/>
    <cellStyle name="TableStyleLight1 2" xfId="746" xr:uid="{0E9074BB-4E16-4EF5-AD07-C082A661D596}"/>
    <cellStyle name="tête chapitre" xfId="197" xr:uid="{BAC4F8D6-173E-45DB-A82D-E80B69A116AD}"/>
    <cellStyle name="Title" xfId="77" xr:uid="{A2304413-ED56-4FFD-978F-FF4BFA6CDD08}"/>
    <cellStyle name="titre" xfId="199" xr:uid="{AD69ECD2-E49A-4DED-86CD-E67CE8BAC0BF}"/>
    <cellStyle name="Total" xfId="78" xr:uid="{30C26701-2312-4953-A5A7-F05DDE1FBBAA}"/>
    <cellStyle name="Total 2" xfId="257" xr:uid="{297A2344-7C16-4326-BE00-8CA77A653B81}"/>
    <cellStyle name="Total 3" xfId="127" xr:uid="{8D4248C1-28FA-4B79-B853-14A49047FCFA}"/>
    <cellStyle name="Überschrift 1 2" xfId="173" xr:uid="{3FB0EC89-9353-4056-8BDC-A15ADB5FE9FB}"/>
    <cellStyle name="Überschrift 1 3" xfId="542" xr:uid="{884AB03F-629B-45C6-9BA9-46F018C755AB}"/>
    <cellStyle name="Überschrift 1 4" xfId="543" xr:uid="{39AA1B8E-A7DD-482E-BC0F-5AF3BCEAF10A}"/>
    <cellStyle name="Überschrift 1 5" xfId="544" xr:uid="{2588B0FE-44A8-41D7-A557-40E21E0B3120}"/>
    <cellStyle name="Überschrift 1 6" xfId="80" xr:uid="{3D83653B-B1F2-44FC-A317-204A38028739}"/>
    <cellStyle name="Überschrift 2 2" xfId="174" xr:uid="{581E05EC-6A6A-4290-AAD3-5963F952EFC8}"/>
    <cellStyle name="Überschrift 2 3" xfId="545" xr:uid="{D1305E75-E9B6-4A9F-8F4D-8A7C4C87B374}"/>
    <cellStyle name="Überschrift 2 4" xfId="546" xr:uid="{380785EE-E094-4B74-B3A4-B63AA997AAA1}"/>
    <cellStyle name="Überschrift 2 5" xfId="547" xr:uid="{EEE2E139-79EE-4CBD-AD09-7374B61B5BE0}"/>
    <cellStyle name="Überschrift 2 6" xfId="81" xr:uid="{9F603A9F-7393-4842-936D-166EC542BA78}"/>
    <cellStyle name="Überschrift 3 2" xfId="175" xr:uid="{DA1AFF24-40EB-4FB9-B86B-1D20EF03A294}"/>
    <cellStyle name="Überschrift 3 3" xfId="548" xr:uid="{050CB207-4B90-478B-A3CE-2F013192FBBC}"/>
    <cellStyle name="Überschrift 3 4" xfId="549" xr:uid="{CEB771DE-861E-44A4-B124-A6E864EBBAB6}"/>
    <cellStyle name="Überschrift 3 5" xfId="550" xr:uid="{FDAD108D-8FC5-4328-BCBF-77AC06CBB1F7}"/>
    <cellStyle name="Überschrift 3 6" xfId="82" xr:uid="{A9F24379-1162-43B9-96FA-0FDF42C8F027}"/>
    <cellStyle name="Überschrift 4 2" xfId="176" xr:uid="{F07C3575-5F85-40FD-831F-B74BDC6FD770}"/>
    <cellStyle name="Überschrift 4 3" xfId="551" xr:uid="{02D43A41-1781-4CA2-9696-47A8C0085078}"/>
    <cellStyle name="Überschrift 4 4" xfId="552" xr:uid="{A7721B7A-9E8C-488B-A9D6-34255ECF25F9}"/>
    <cellStyle name="Überschrift 4 5" xfId="553" xr:uid="{C1D30393-3F92-43BF-B73B-4E6425D31711}"/>
    <cellStyle name="Überschrift 4 6" xfId="83" xr:uid="{ED6CED43-D2FE-47D7-A14E-14AD9E3D3282}"/>
    <cellStyle name="Überschrift 5" xfId="198" xr:uid="{68CE81B4-C6CE-4A00-96FA-DA20ED053CC9}"/>
    <cellStyle name="Überschrift 6" xfId="554" xr:uid="{AAC687D0-376F-4ABA-9B40-6F660C9E728B}"/>
    <cellStyle name="Überschrift 7" xfId="555" xr:uid="{63CF40F7-2532-48BC-8E64-7608CC3E0A49}"/>
    <cellStyle name="Überschrift 8" xfId="556" xr:uid="{9DD95902-091D-4558-86C0-B6309FC98B2D}"/>
    <cellStyle name="Überschrift 9" xfId="79" xr:uid="{DC34614A-3F26-48A2-B792-178DC1E0EB2B}"/>
    <cellStyle name="Verknüpfte Zelle 2" xfId="180" xr:uid="{7762C9FB-D8CE-452B-9F88-7FADA8B22A89}"/>
    <cellStyle name="Verknüpfte Zelle 3" xfId="557" xr:uid="{D2F31694-A275-4ED0-8BEE-C9E3234FB7A2}"/>
    <cellStyle name="Verknüpfte Zelle 4" xfId="558" xr:uid="{61980717-1B6C-4D6B-A9CF-E0ADC0CD2136}"/>
    <cellStyle name="Verknüpfte Zelle 5" xfId="559" xr:uid="{41F75BD0-34C2-4B72-BE28-CDC0D6E9018D}"/>
    <cellStyle name="Verknüpfte Zelle 6" xfId="84" xr:uid="{03A6DA40-2A67-4391-8EF4-80091FB26016}"/>
    <cellStyle name="Warnender Text 2" xfId="201" xr:uid="{99399295-8059-4050-A403-6BBCC7E3FB4B}"/>
    <cellStyle name="Warnender Text 3" xfId="560" xr:uid="{4238DDFC-FC06-481B-918E-409E7F74B40C}"/>
    <cellStyle name="Warnender Text 4" xfId="561" xr:uid="{D5CA28FE-3925-42E4-8F30-9CF04C2DC623}"/>
    <cellStyle name="Warnender Text 5" xfId="562" xr:uid="{4441AC07-6FC5-4643-BFF4-B4EE135A265E}"/>
    <cellStyle name="Warnender Text 6" xfId="85" xr:uid="{8AB8EF48-2723-4836-A3B9-7A179B31E9D8}"/>
    <cellStyle name="Warning Text" xfId="86" xr:uid="{4AECB5B2-12FB-47C2-83A0-DB40ACDDBAC1}"/>
    <cellStyle name="Warning Text 2" xfId="258" xr:uid="{D0103C12-FED1-4FD6-9A3F-7D0F4DA7B2DC}"/>
    <cellStyle name="Warning Text 3" xfId="128" xr:uid="{1C77FB21-2631-4DC9-A60F-571A87F475A8}"/>
    <cellStyle name="Zelle überprüfen 2" xfId="157" xr:uid="{025887EF-66BF-4A35-9E7C-DE7936FDFE37}"/>
    <cellStyle name="Zelle überprüfen 3" xfId="563" xr:uid="{2CCFA6C0-74AA-4BAA-A0AE-E01465D03CBC}"/>
    <cellStyle name="Zelle überprüfen 4" xfId="564" xr:uid="{988C90D8-90CC-49B1-BB9C-7CF91083EE06}"/>
    <cellStyle name="Zelle überprüfen 5" xfId="565" xr:uid="{70DC6666-60A5-4D4A-A977-CB7D7F55DF43}"/>
    <cellStyle name="Zelle überprüfen 6" xfId="87" xr:uid="{60FEFA4A-1642-48F0-8189-8D61BFBCF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Bundesliga (Juni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459962677861728E-2"/>
          <c:y val="9.6486349166918894E-2"/>
          <c:w val="0.92865383293483994"/>
          <c:h val="0.8640821571629552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1EF2B71-6656-4BA6-A6FA-7294CECB16F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23-47DB-817F-F1BF52A2B4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ED0E8A-83ED-46E0-9979-B632407FBCC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23-47DB-817F-F1BF52A2B4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48BEEE4-8D4D-49EE-A40E-742D99BF4F9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23-47DB-817F-F1BF52A2B4D6}"/>
                </c:ext>
              </c:extLst>
            </c:dLbl>
            <c:dLbl>
              <c:idx val="3"/>
              <c:layout>
                <c:manualLayout>
                  <c:x val="-1.3963636491579083E-3"/>
                  <c:y val="1.9374322936909973E-2"/>
                </c:manualLayout>
              </c:layout>
              <c:tx>
                <c:rich>
                  <a:bodyPr/>
                  <a:lstStyle/>
                  <a:p>
                    <a:fld id="{494282C6-1E7D-4037-A232-2F047746101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323-47DB-817F-F1BF52A2B4D6}"/>
                </c:ext>
              </c:extLst>
            </c:dLbl>
            <c:dLbl>
              <c:idx val="4"/>
              <c:layout>
                <c:manualLayout>
                  <c:x val="-9.5960089068209839E-2"/>
                  <c:y val="-1.71695826180965E-2"/>
                </c:manualLayout>
              </c:layout>
              <c:tx>
                <c:rich>
                  <a:bodyPr/>
                  <a:lstStyle/>
                  <a:p>
                    <a:fld id="{96D317AF-DE9E-4114-975F-E342D6752D7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323-47DB-817F-F1BF52A2B4D6}"/>
                </c:ext>
              </c:extLst>
            </c:dLbl>
            <c:dLbl>
              <c:idx val="5"/>
              <c:layout>
                <c:manualLayout>
                  <c:x val="1.5082956259426848E-2"/>
                  <c:y val="2.1505376344086023E-2"/>
                </c:manualLayout>
              </c:layout>
              <c:tx>
                <c:rich>
                  <a:bodyPr/>
                  <a:lstStyle/>
                  <a:p>
                    <a:fld id="{17D16033-3167-4A57-BF88-7565B274615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323-47DB-817F-F1BF52A2B4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ADF8A8F-B5C4-41EA-AD87-3409A70CDA9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23-47DB-817F-F1BF52A2B4D6}"/>
                </c:ext>
              </c:extLst>
            </c:dLbl>
            <c:dLbl>
              <c:idx val="7"/>
              <c:layout>
                <c:manualLayout>
                  <c:x val="-1.0094636555328478E-2"/>
                  <c:y val="3.3755274261603373E-2"/>
                </c:manualLayout>
              </c:layout>
              <c:tx>
                <c:rich>
                  <a:bodyPr/>
                  <a:lstStyle/>
                  <a:p>
                    <a:fld id="{F317E484-8A58-4357-B288-3A3E98E33A4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323-47DB-817F-F1BF52A2B4D6}"/>
                </c:ext>
              </c:extLst>
            </c:dLbl>
            <c:dLbl>
              <c:idx val="8"/>
              <c:layout>
                <c:manualLayout>
                  <c:x val="-5.671281483602298E-2"/>
                  <c:y val="-5.7263074320275775E-2"/>
                </c:manualLayout>
              </c:layout>
              <c:tx>
                <c:rich>
                  <a:bodyPr/>
                  <a:lstStyle/>
                  <a:p>
                    <a:fld id="{A0D74CB6-75BE-46DC-A976-4DAAC0E2095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323-47DB-817F-F1BF52A2B4D6}"/>
                </c:ext>
              </c:extLst>
            </c:dLbl>
            <c:dLbl>
              <c:idx val="9"/>
              <c:layout>
                <c:manualLayout>
                  <c:x val="-6.0991185097127559E-2"/>
                  <c:y val="8.9685656271712336E-2"/>
                </c:manualLayout>
              </c:layout>
              <c:tx>
                <c:rich>
                  <a:bodyPr/>
                  <a:lstStyle/>
                  <a:p>
                    <a:fld id="{213FB008-24CC-464F-884F-F8C0FCE2246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323-47DB-817F-F1BF52A2B4D6}"/>
                </c:ext>
              </c:extLst>
            </c:dLbl>
            <c:dLbl>
              <c:idx val="10"/>
              <c:layout>
                <c:manualLayout>
                  <c:x val="2.384593293144346E-3"/>
                  <c:y val="4.9168234721193582E-2"/>
                </c:manualLayout>
              </c:layout>
              <c:tx>
                <c:rich>
                  <a:bodyPr/>
                  <a:lstStyle/>
                  <a:p>
                    <a:fld id="{98934427-226E-4A1C-95D1-27560E39D8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323-47DB-817F-F1BF52A2B4D6}"/>
                </c:ext>
              </c:extLst>
            </c:dLbl>
            <c:dLbl>
              <c:idx val="11"/>
              <c:layout>
                <c:manualLayout>
                  <c:x val="1.0558069381598739E-2"/>
                  <c:y val="-2.1505376344086023E-2"/>
                </c:manualLayout>
              </c:layout>
              <c:tx>
                <c:rich>
                  <a:bodyPr/>
                  <a:lstStyle/>
                  <a:p>
                    <a:fld id="{31A23756-F6C2-42A2-95D9-41233ADDB4E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323-47DB-817F-F1BF52A2B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3810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1"/>
            <c:backward val="1"/>
            <c:dispRSqr val="0"/>
            <c:dispEq val="1"/>
            <c:trendlineLbl>
              <c:layout>
                <c:manualLayout>
                  <c:x val="-7.2472482840120103E-2"/>
                  <c:y val="0.278482076886737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AUT!$C$2:$C$13</c:f>
              <c:numCache>
                <c:formatCode>0.0</c:formatCode>
                <c:ptCount val="12"/>
                <c:pt idx="0">
                  <c:v>2.40625</c:v>
                </c:pt>
                <c:pt idx="1">
                  <c:v>1.828125</c:v>
                </c:pt>
                <c:pt idx="2">
                  <c:v>1.546875</c:v>
                </c:pt>
                <c:pt idx="3">
                  <c:v>1.765625</c:v>
                </c:pt>
                <c:pt idx="4">
                  <c:v>1.296875</c:v>
                </c:pt>
                <c:pt idx="5">
                  <c:v>1.359375</c:v>
                </c:pt>
                <c:pt idx="6">
                  <c:v>0.625</c:v>
                </c:pt>
                <c:pt idx="7">
                  <c:v>1.453125</c:v>
                </c:pt>
                <c:pt idx="8">
                  <c:v>1.046875</c:v>
                </c:pt>
                <c:pt idx="9">
                  <c:v>0.84375</c:v>
                </c:pt>
                <c:pt idx="10">
                  <c:v>1.1875</c:v>
                </c:pt>
                <c:pt idx="11">
                  <c:v>1.109375</c:v>
                </c:pt>
              </c:numCache>
            </c:numRef>
          </c:xVal>
          <c:yVal>
            <c:numRef>
              <c:f>AUT!$B$2:$B$13</c:f>
              <c:numCache>
                <c:formatCode>General</c:formatCode>
                <c:ptCount val="12"/>
                <c:pt idx="0">
                  <c:v>146</c:v>
                </c:pt>
                <c:pt idx="1">
                  <c:v>37</c:v>
                </c:pt>
                <c:pt idx="2">
                  <c:v>37</c:v>
                </c:pt>
                <c:pt idx="3">
                  <c:v>22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AUT!$E$2:$E$13</c15:f>
                <c15:dlblRangeCache>
                  <c:ptCount val="12"/>
                  <c:pt idx="0">
                    <c:v>RB</c:v>
                  </c:pt>
                  <c:pt idx="1">
                    <c:v>Rapid</c:v>
                  </c:pt>
                  <c:pt idx="2">
                    <c:v>LASK</c:v>
                  </c:pt>
                  <c:pt idx="3">
                    <c:v>Sturm</c:v>
                  </c:pt>
                  <c:pt idx="4">
                    <c:v>Austria</c:v>
                  </c:pt>
                  <c:pt idx="5">
                    <c:v>WAC</c:v>
                  </c:pt>
                  <c:pt idx="6">
                    <c:v>StP</c:v>
                  </c:pt>
                  <c:pt idx="7">
                    <c:v>Hartberg</c:v>
                  </c:pt>
                  <c:pt idx="8">
                    <c:v>Altach</c:v>
                  </c:pt>
                  <c:pt idx="9">
                    <c:v>Admira</c:v>
                  </c:pt>
                  <c:pt idx="10">
                    <c:v>Tirol</c:v>
                  </c:pt>
                  <c:pt idx="11">
                    <c:v>Ried  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323-47DB-817F-F1BF52A2B4D6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1024950968"/>
        <c:axId val="1024951624"/>
      </c:scatterChart>
      <c:valAx>
        <c:axId val="1024950968"/>
        <c:scaling>
          <c:orientation val="minMax"/>
          <c:max val="2.6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51624"/>
        <c:crosses val="autoZero"/>
        <c:crossBetween val="midCat"/>
      </c:valAx>
      <c:valAx>
        <c:axId val="1024951624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50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Bundesliga ohne RB (Juni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AT"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414698162729657E-2"/>
          <c:y val="9.7458690038543239E-2"/>
          <c:w val="0.95008947745168215"/>
          <c:h val="0.8624380093935626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1385F12-B017-4419-852F-70BD6BB4ECB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E0D-4F13-B1B2-EBFE7AEAA6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49D24D-147B-49D9-B8E8-E05FACFBB02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E0D-4F13-B1B2-EBFE7AEAA64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BB634AF-07C0-4ECB-88BC-2A0067E329C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E0D-4F13-B1B2-EBFE7AEAA64D}"/>
                </c:ext>
              </c:extLst>
            </c:dLbl>
            <c:dLbl>
              <c:idx val="3"/>
              <c:layout>
                <c:manualLayout>
                  <c:x val="-0.10339192807867849"/>
                  <c:y val="-4.0967491539949843E-2"/>
                </c:manualLayout>
              </c:layout>
              <c:tx>
                <c:rich>
                  <a:bodyPr/>
                  <a:lstStyle/>
                  <a:p>
                    <a:fld id="{1790D786-F192-4184-B916-72474796E49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0D-4F13-B1B2-EBFE7AEAA64D}"/>
                </c:ext>
              </c:extLst>
            </c:dLbl>
            <c:dLbl>
              <c:idx val="4"/>
              <c:layout>
                <c:manualLayout>
                  <c:x val="1.976610389739435E-2"/>
                  <c:y val="-4.5279859070470954E-2"/>
                </c:manualLayout>
              </c:layout>
              <c:tx>
                <c:rich>
                  <a:bodyPr/>
                  <a:lstStyle/>
                  <a:p>
                    <a:fld id="{9AB307DC-BCF5-4A3B-9391-329A4AAFFD1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E0D-4F13-B1B2-EBFE7AEAA64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5D4E52F-7751-4A6A-ACE9-BCD49729228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E0D-4F13-B1B2-EBFE7AEAA64D}"/>
                </c:ext>
              </c:extLst>
            </c:dLbl>
            <c:dLbl>
              <c:idx val="6"/>
              <c:layout>
                <c:manualLayout>
                  <c:x val="-1.0094636555328478E-2"/>
                  <c:y val="3.3755274261603373E-2"/>
                </c:manualLayout>
              </c:layout>
              <c:tx>
                <c:rich>
                  <a:bodyPr/>
                  <a:lstStyle/>
                  <a:p>
                    <a:fld id="{3CAC529C-D3B3-4C9D-905B-90B540BD196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E0D-4F13-B1B2-EBFE7AEAA64D}"/>
                </c:ext>
              </c:extLst>
            </c:dLbl>
            <c:dLbl>
              <c:idx val="7"/>
              <c:layout>
                <c:manualLayout>
                  <c:x val="-5.9784263331913882E-2"/>
                  <c:y val="-5.0818874451701065E-2"/>
                </c:manualLayout>
              </c:layout>
              <c:tx>
                <c:rich>
                  <a:bodyPr/>
                  <a:lstStyle/>
                  <a:p>
                    <a:fld id="{173860B6-9C97-4F2D-98D1-B4E217209F6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E0D-4F13-B1B2-EBFE7AEAA64D}"/>
                </c:ext>
              </c:extLst>
            </c:dLbl>
            <c:dLbl>
              <c:idx val="8"/>
              <c:layout>
                <c:manualLayout>
                  <c:x val="-5.4706414539091704E-2"/>
                  <c:y val="6.4123843072247541E-2"/>
                </c:manualLayout>
              </c:layout>
              <c:tx>
                <c:rich>
                  <a:bodyPr/>
                  <a:lstStyle/>
                  <a:p>
                    <a:fld id="{5F52F746-E785-47D9-9E80-C980B17AA99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E0D-4F13-B1B2-EBFE7AEAA64D}"/>
                </c:ext>
              </c:extLst>
            </c:dLbl>
            <c:dLbl>
              <c:idx val="9"/>
              <c:layout>
                <c:manualLayout>
                  <c:x val="8.9021116678596988E-3"/>
                  <c:y val="3.6614518579914351E-2"/>
                </c:manualLayout>
              </c:layout>
              <c:tx>
                <c:rich>
                  <a:bodyPr/>
                  <a:lstStyle/>
                  <a:p>
                    <a:fld id="{4F2A9A53-0B09-4015-9FAE-D200B62204F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E0D-4F13-B1B2-EBFE7AEAA64D}"/>
                </c:ext>
              </c:extLst>
            </c:dLbl>
            <c:dLbl>
              <c:idx val="10"/>
              <c:layout>
                <c:manualLayout>
                  <c:x val="7.5757575757574832E-3"/>
                  <c:y val="-2.6315789473684209E-2"/>
                </c:manualLayout>
              </c:layout>
              <c:tx>
                <c:rich>
                  <a:bodyPr/>
                  <a:lstStyle/>
                  <a:p>
                    <a:fld id="{209132C2-BCBF-4255-B084-F1749F53065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E0D-4F13-B1B2-EBFE7AEAA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3810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forward val="1"/>
            <c:backward val="1"/>
            <c:dispRSqr val="0"/>
            <c:dispEq val="1"/>
            <c:trendlineLbl>
              <c:layout>
                <c:manualLayout>
                  <c:x val="-5.357938715895974E-2"/>
                  <c:y val="0.118034762436086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AUT!$C$3:$C$13</c:f>
              <c:numCache>
                <c:formatCode>0.0</c:formatCode>
                <c:ptCount val="11"/>
                <c:pt idx="0">
                  <c:v>1.828125</c:v>
                </c:pt>
                <c:pt idx="1">
                  <c:v>1.546875</c:v>
                </c:pt>
                <c:pt idx="2">
                  <c:v>1.765625</c:v>
                </c:pt>
                <c:pt idx="3">
                  <c:v>1.296875</c:v>
                </c:pt>
                <c:pt idx="4">
                  <c:v>1.359375</c:v>
                </c:pt>
                <c:pt idx="5">
                  <c:v>0.625</c:v>
                </c:pt>
                <c:pt idx="6">
                  <c:v>1.453125</c:v>
                </c:pt>
                <c:pt idx="7">
                  <c:v>1.046875</c:v>
                </c:pt>
                <c:pt idx="8">
                  <c:v>0.84375</c:v>
                </c:pt>
                <c:pt idx="9">
                  <c:v>1.1875</c:v>
                </c:pt>
                <c:pt idx="10">
                  <c:v>1.109375</c:v>
                </c:pt>
              </c:numCache>
            </c:numRef>
          </c:xVal>
          <c:yVal>
            <c:numRef>
              <c:f>AUT!$B$3:$B$13</c:f>
              <c:numCache>
                <c:formatCode>General</c:formatCode>
                <c:ptCount val="11"/>
                <c:pt idx="0">
                  <c:v>37</c:v>
                </c:pt>
                <c:pt idx="1">
                  <c:v>37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AUT!$E$3:$E$13</c15:f>
                <c15:dlblRangeCache>
                  <c:ptCount val="11"/>
                  <c:pt idx="0">
                    <c:v>Rapid</c:v>
                  </c:pt>
                  <c:pt idx="1">
                    <c:v>LASK</c:v>
                  </c:pt>
                  <c:pt idx="2">
                    <c:v>Sturm</c:v>
                  </c:pt>
                  <c:pt idx="3">
                    <c:v>Austria</c:v>
                  </c:pt>
                  <c:pt idx="4">
                    <c:v>WAC</c:v>
                  </c:pt>
                  <c:pt idx="5">
                    <c:v>StP</c:v>
                  </c:pt>
                  <c:pt idx="6">
                    <c:v>Hartberg</c:v>
                  </c:pt>
                  <c:pt idx="7">
                    <c:v>Altach</c:v>
                  </c:pt>
                  <c:pt idx="8">
                    <c:v>Admira</c:v>
                  </c:pt>
                  <c:pt idx="9">
                    <c:v>Tirol</c:v>
                  </c:pt>
                  <c:pt idx="10">
                    <c:v>Ried  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0E0D-4F13-B1B2-EBFE7AEAA64D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1024950968"/>
        <c:axId val="1024951624"/>
      </c:scatterChart>
      <c:valAx>
        <c:axId val="1024950968"/>
        <c:scaling>
          <c:orientation val="minMax"/>
          <c:max val="2.6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51624"/>
        <c:crosses val="autoZero"/>
        <c:crossBetween val="midCat"/>
      </c:valAx>
      <c:valAx>
        <c:axId val="1024951624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950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transfermarkt.at/bundesliga/startseite/wettbewerb/A1" TargetMode="Externa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104775</xdr:colOff>
      <xdr:row>1</xdr:row>
      <xdr:rowOff>104775</xdr:rowOff>
    </xdr:to>
    <xdr:pic>
      <xdr:nvPicPr>
        <xdr:cNvPr id="3" name="Grafik 2" descr="Österreichischer Cupsieger 19/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1BAE98-BA59-48AD-AB66-688325705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0</xdr:rowOff>
    </xdr:from>
    <xdr:to>
      <xdr:col>4</xdr:col>
      <xdr:colOff>219075</xdr:colOff>
      <xdr:row>1</xdr:row>
      <xdr:rowOff>104775</xdr:rowOff>
    </xdr:to>
    <xdr:pic>
      <xdr:nvPicPr>
        <xdr:cNvPr id="4" name="Grafik 3" descr="Österreichischer Meister 19/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966A7-509D-4CD6-820E-F647C5E85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216641</xdr:rowOff>
    </xdr:from>
    <xdr:to>
      <xdr:col>14</xdr:col>
      <xdr:colOff>225669</xdr:colOff>
      <xdr:row>40</xdr:row>
      <xdr:rowOff>178540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6748CB76-0374-47B4-8526-C1CF51B82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254413</xdr:colOff>
      <xdr:row>16</xdr:row>
      <xdr:rowOff>213238</xdr:rowOff>
    </xdr:from>
    <xdr:to>
      <xdr:col>28</xdr:col>
      <xdr:colOff>309252</xdr:colOff>
      <xdr:row>40</xdr:row>
      <xdr:rowOff>165612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A8E9598-7E53-49A7-9164-C5B358C93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618050</xdr:colOff>
      <xdr:row>27</xdr:row>
      <xdr:rowOff>238125</xdr:rowOff>
    </xdr:from>
    <xdr:ext cx="1999073" cy="34278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C201240-3745-49D7-BAAF-514FF978456C}"/>
            </a:ext>
          </a:extLst>
        </xdr:cNvPr>
        <xdr:cNvSpPr txBox="1"/>
      </xdr:nvSpPr>
      <xdr:spPr>
        <a:xfrm>
          <a:off x="618050" y="6917995"/>
          <a:ext cx="199907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⌀</a:t>
          </a:r>
          <a:r>
            <a:rPr lang="de-AT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600">
              <a:solidFill>
                <a:srgbClr val="FF0000"/>
              </a:solidFill>
            </a:rPr>
            <a:t>28 Mio/Mannschaft</a:t>
          </a:r>
        </a:p>
      </xdr:txBody>
    </xdr:sp>
    <xdr:clientData/>
  </xdr:oneCellAnchor>
  <xdr:oneCellAnchor>
    <xdr:from>
      <xdr:col>0</xdr:col>
      <xdr:colOff>618050</xdr:colOff>
      <xdr:row>21</xdr:row>
      <xdr:rowOff>183418</xdr:rowOff>
    </xdr:from>
    <xdr:ext cx="1281185" cy="342786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B8406EC3-5AFB-4ABC-8CB6-5C0D4B1478E6}"/>
            </a:ext>
          </a:extLst>
        </xdr:cNvPr>
        <xdr:cNvSpPr txBox="1"/>
      </xdr:nvSpPr>
      <xdr:spPr>
        <a:xfrm>
          <a:off x="618050" y="5254474"/>
          <a:ext cx="128118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340 </a:t>
          </a:r>
          <a:r>
            <a:rPr lang="de-AT" sz="1600">
              <a:solidFill>
                <a:srgbClr val="FF0000"/>
              </a:solidFill>
            </a:rPr>
            <a:t>Mio/Liga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0.06653</cdr:x>
      <cdr:y>0.51294</cdr:y>
    </cdr:from>
    <cdr:to>
      <cdr:x>0.9761</cdr:x>
      <cdr:y>0.51556</cdr:y>
    </cdr:to>
    <cdr:cxnSp macro="">
      <cdr:nvCxnSpPr>
        <cdr:cNvPr id="3" name="Gerader Verbinder 2">
          <a:extLst xmlns:a="http://schemas.openxmlformats.org/drawingml/2006/main">
            <a:ext uri="{FF2B5EF4-FFF2-40B4-BE49-F238E27FC236}">
              <a16:creationId xmlns:a16="http://schemas.microsoft.com/office/drawing/2014/main" id="{44409500-EA87-4AD0-B9ED-3E1E9408173D}"/>
            </a:ext>
          </a:extLst>
        </cdr:cNvPr>
        <cdr:cNvCxnSpPr/>
      </cdr:nvCxnSpPr>
      <cdr:spPr>
        <a:xfrm xmlns:a="http://schemas.openxmlformats.org/drawingml/2006/main" flipV="1">
          <a:off x="605094" y="3026150"/>
          <a:ext cx="8272586" cy="154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0.01136</cdr:x>
      <cdr:y>0.07747</cdr:y>
    </cdr:from>
    <cdr:to>
      <cdr:x>0.20643</cdr:x>
      <cdr:y>0.19129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94A92BCD-B70B-4AB4-8C0A-0C21410DD195}"/>
            </a:ext>
          </a:extLst>
        </cdr:cNvPr>
        <cdr:cNvSpPr txBox="1"/>
      </cdr:nvSpPr>
      <cdr:spPr>
        <a:xfrm xmlns:a="http://schemas.openxmlformats.org/drawingml/2006/main">
          <a:off x="103633" y="446019"/>
          <a:ext cx="1779070" cy="655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600"/>
            <a:t>Mannschaftswert</a:t>
          </a:r>
          <a:br>
            <a:rPr lang="de-AT" sz="1600"/>
          </a:br>
          <a:r>
            <a:rPr lang="de-AT" sz="1600"/>
            <a:t>[Millionen Euro]</a:t>
          </a:r>
        </a:p>
      </cdr:txBody>
    </cdr:sp>
  </cdr:relSizeAnchor>
  <cdr:relSizeAnchor xmlns:cdr="http://schemas.openxmlformats.org/drawingml/2006/chartDrawing">
    <cdr:from>
      <cdr:x>0.06797</cdr:x>
      <cdr:y>0.19688</cdr:y>
    </cdr:from>
    <cdr:to>
      <cdr:x>0.97754</cdr:x>
      <cdr:y>0.1995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EDF14DAA-06F3-42E4-9CED-CAFD706E0EB4}"/>
            </a:ext>
          </a:extLst>
        </cdr:cNvPr>
        <cdr:cNvCxnSpPr/>
      </cdr:nvCxnSpPr>
      <cdr:spPr>
        <a:xfrm xmlns:a="http://schemas.openxmlformats.org/drawingml/2006/main" flipV="1">
          <a:off x="619906" y="1133514"/>
          <a:ext cx="8295407" cy="150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0.744</cdr:x>
      <cdr:y>0.93228</cdr:y>
    </cdr:from>
    <cdr:to>
      <cdr:x>0.93907</cdr:x>
      <cdr:y>1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594D867D-2345-4C1B-8DE3-B7DC67A98725}"/>
            </a:ext>
          </a:extLst>
        </cdr:cNvPr>
        <cdr:cNvSpPr txBox="1"/>
      </cdr:nvSpPr>
      <cdr:spPr>
        <a:xfrm xmlns:a="http://schemas.openxmlformats.org/drawingml/2006/main">
          <a:off x="6785378" y="5367473"/>
          <a:ext cx="1779070" cy="389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600"/>
            <a:t>Punkte pro Spiel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0.06106</cdr:x>
      <cdr:y>0.51519</cdr:y>
    </cdr:from>
    <cdr:to>
      <cdr:x>0.30039</cdr:x>
      <cdr:y>0.57339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1C201240-3745-49D7-BAAF-514FF978456C}"/>
            </a:ext>
          </a:extLst>
        </cdr:cNvPr>
        <cdr:cNvSpPr txBox="1"/>
      </cdr:nvSpPr>
      <cdr:spPr>
        <a:xfrm xmlns:a="http://schemas.openxmlformats.org/drawingml/2006/main">
          <a:off x="510022" y="3034482"/>
          <a:ext cx="1999073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⌀</a:t>
          </a:r>
          <a:r>
            <a:rPr lang="de-AT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6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de-AT" sz="1600">
              <a:solidFill>
                <a:srgbClr val="FF0000"/>
              </a:solidFill>
            </a:rPr>
            <a:t>8 Mio/Mannschaft</a:t>
          </a:r>
        </a:p>
      </cdr:txBody>
    </cdr:sp>
  </cdr:relSizeAnchor>
  <cdr:relSizeAnchor xmlns:cdr="http://schemas.openxmlformats.org/drawingml/2006/chartDrawing">
    <cdr:from>
      <cdr:x>0.07933</cdr:x>
      <cdr:y>0.57147</cdr:y>
    </cdr:from>
    <cdr:to>
      <cdr:x>0.99239</cdr:x>
      <cdr:y>0.5741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B33EA718-16EC-4ED3-AEE4-680A122093C4}"/>
            </a:ext>
          </a:extLst>
        </cdr:cNvPr>
        <cdr:cNvCxnSpPr/>
      </cdr:nvCxnSpPr>
      <cdr:spPr>
        <a:xfrm xmlns:a="http://schemas.openxmlformats.org/drawingml/2006/main" flipV="1">
          <a:off x="718787" y="3365994"/>
          <a:ext cx="8272586" cy="154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0.01834</cdr:x>
      <cdr:y>0.08051</cdr:y>
    </cdr:from>
    <cdr:to>
      <cdr:x>0.21375</cdr:x>
      <cdr:y>0.19451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70B81CCD-D42B-4BF4-9701-F1A9C2765040}"/>
            </a:ext>
          </a:extLst>
        </cdr:cNvPr>
        <cdr:cNvSpPr txBox="1"/>
      </cdr:nvSpPr>
      <cdr:spPr>
        <a:xfrm xmlns:a="http://schemas.openxmlformats.org/drawingml/2006/main">
          <a:off x="166356" y="462781"/>
          <a:ext cx="1772406" cy="655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600"/>
            <a:t>Mannschaftswert</a:t>
          </a:r>
          <a:br>
            <a:rPr lang="de-AT" sz="1600"/>
          </a:br>
          <a:r>
            <a:rPr lang="de-AT" sz="1600"/>
            <a:t>[Millionen Euro]</a:t>
          </a:r>
        </a:p>
      </cdr:txBody>
    </cdr:sp>
  </cdr:relSizeAnchor>
  <cdr:relSizeAnchor xmlns:cdr="http://schemas.openxmlformats.org/drawingml/2006/chartDrawing">
    <cdr:from>
      <cdr:x>0.73628</cdr:x>
      <cdr:y>0.93216</cdr:y>
    </cdr:from>
    <cdr:to>
      <cdr:x>0.93242</cdr:x>
      <cdr:y>1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106DE977-86FB-4F97-AA84-07C87D037919}"/>
            </a:ext>
          </a:extLst>
        </cdr:cNvPr>
        <cdr:cNvSpPr txBox="1"/>
      </cdr:nvSpPr>
      <cdr:spPr>
        <a:xfrm xmlns:a="http://schemas.openxmlformats.org/drawingml/2006/main">
          <a:off x="6678053" y="5357948"/>
          <a:ext cx="1779070" cy="389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600"/>
            <a:t>Punkte pro Spiel</a:t>
          </a:r>
        </a:p>
      </cdr:txBody>
    </cdr:sp>
  </cdr:relSizeAnchor>
  <cdr:relSizeAnchor xmlns:cdr="http://schemas.openxmlformats.org/drawingml/2006/chartDrawing">
    <cdr:from>
      <cdr:x>0.07068</cdr:x>
      <cdr:y>0.27025</cdr:y>
    </cdr:from>
    <cdr:to>
      <cdr:x>0.98527</cdr:x>
      <cdr:y>0.27287</cdr:y>
    </cdr:to>
    <cdr:cxnSp macro="">
      <cdr:nvCxnSpPr>
        <cdr:cNvPr id="7" name="Gerader Verbinder 6">
          <a:extLst xmlns:a="http://schemas.openxmlformats.org/drawingml/2006/main">
            <a:ext uri="{FF2B5EF4-FFF2-40B4-BE49-F238E27FC236}">
              <a16:creationId xmlns:a16="http://schemas.microsoft.com/office/drawing/2014/main" id="{47EFAFB7-FD4F-49BF-8EFA-AFD516AE36D7}"/>
            </a:ext>
          </a:extLst>
        </cdr:cNvPr>
        <cdr:cNvCxnSpPr/>
      </cdr:nvCxnSpPr>
      <cdr:spPr>
        <a:xfrm xmlns:a="http://schemas.openxmlformats.org/drawingml/2006/main" flipV="1">
          <a:off x="641082" y="1553336"/>
          <a:ext cx="8295407" cy="150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0.06772</cdr:x>
      <cdr:y>0.21423</cdr:y>
    </cdr:from>
    <cdr:to>
      <cdr:x>0.20898</cdr:x>
      <cdr:y>0.27387</cdr:y>
    </cdr:to>
    <cdr:sp macro="" textlink="">
      <cdr:nvSpPr>
        <cdr:cNvPr id="8" name="Textfeld 6">
          <a:extLst xmlns:a="http://schemas.openxmlformats.org/drawingml/2006/main">
            <a:ext uri="{FF2B5EF4-FFF2-40B4-BE49-F238E27FC236}">
              <a16:creationId xmlns:a16="http://schemas.microsoft.com/office/drawing/2014/main" id="{B8406EC3-5AFB-4ABC-8CB6-5C0D4B1478E6}"/>
            </a:ext>
          </a:extLst>
        </cdr:cNvPr>
        <cdr:cNvSpPr txBox="1"/>
      </cdr:nvSpPr>
      <cdr:spPr>
        <a:xfrm xmlns:a="http://schemas.openxmlformats.org/drawingml/2006/main">
          <a:off x="614250" y="1231364"/>
          <a:ext cx="1281185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194 </a:t>
          </a:r>
          <a:r>
            <a:rPr lang="de-AT" sz="1600">
              <a:solidFill>
                <a:srgbClr val="FF0000"/>
              </a:solidFill>
            </a:rPr>
            <a:t>Mio/Liga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EA84-5FD3-4FB7-BBF0-FE2BD15FED29}">
  <dimension ref="A1:O28"/>
  <sheetViews>
    <sheetView tabSelected="1" zoomScale="71" zoomScaleNormal="71" workbookViewId="0">
      <selection activeCell="O15" sqref="O15"/>
    </sheetView>
  </sheetViews>
  <sheetFormatPr baseColWidth="10" defaultColWidth="9.7109375" defaultRowHeight="19.5" customHeight="1" x14ac:dyDescent="0.25"/>
  <cols>
    <col min="1" max="1" width="10.42578125" style="5" customWidth="1"/>
    <col min="2" max="2" width="6.5703125" style="5" customWidth="1"/>
    <col min="3" max="3" width="6.5703125" style="9" customWidth="1"/>
    <col min="4" max="4" width="10.7109375" style="11" customWidth="1"/>
    <col min="5" max="5" width="9.7109375" style="1"/>
    <col min="8" max="10" width="9.7109375" style="2"/>
    <col min="11" max="11" width="9.7109375" style="12"/>
    <col min="12" max="12" width="12" style="12" bestFit="1" customWidth="1"/>
    <col min="13" max="13" width="9.7109375" style="13"/>
    <col min="14" max="14" width="9.7109375" style="12"/>
    <col min="15" max="15" width="9.7109375" style="13"/>
  </cols>
  <sheetData>
    <row r="1" spans="1:15" ht="19.5" customHeight="1" thickBot="1" x14ac:dyDescent="0.3">
      <c r="A1" s="15"/>
      <c r="B1" s="5" t="s">
        <v>4</v>
      </c>
      <c r="C1" s="9" t="s">
        <v>5</v>
      </c>
      <c r="D1" s="11" t="s">
        <v>7</v>
      </c>
      <c r="F1" t="s">
        <v>2</v>
      </c>
      <c r="G1" t="s">
        <v>1</v>
      </c>
      <c r="H1" s="2" t="s">
        <v>3</v>
      </c>
      <c r="I1" s="2" t="s">
        <v>6</v>
      </c>
      <c r="J1" s="2" t="s">
        <v>7</v>
      </c>
      <c r="K1" s="12" t="s">
        <v>8</v>
      </c>
      <c r="L1" s="12" t="s">
        <v>9</v>
      </c>
      <c r="M1" s="13" t="s">
        <v>10</v>
      </c>
      <c r="N1" s="12" t="s">
        <v>11</v>
      </c>
    </row>
    <row r="2" spans="1:15" ht="19.5" customHeight="1" thickBot="1" x14ac:dyDescent="0.3">
      <c r="A2" s="14">
        <v>1</v>
      </c>
      <c r="B2" s="4">
        <v>146</v>
      </c>
      <c r="C2" s="7">
        <f t="shared" ref="C2:C13" si="0">+D2/32</f>
        <v>2.40625</v>
      </c>
      <c r="D2" s="10">
        <v>77</v>
      </c>
      <c r="E2" s="1" t="s">
        <v>21</v>
      </c>
      <c r="F2" s="1">
        <v>51</v>
      </c>
      <c r="G2" s="1">
        <v>52</v>
      </c>
      <c r="H2" s="2">
        <f t="shared" ref="H2:H13" si="1">+G2/2</f>
        <v>26</v>
      </c>
      <c r="I2" s="2">
        <f t="shared" ref="I2:I13" si="2">+F2-H2</f>
        <v>25</v>
      </c>
      <c r="J2" s="2">
        <f t="shared" ref="J2:J13" si="3">+I2+G2</f>
        <v>77</v>
      </c>
      <c r="K2" s="12">
        <f t="shared" ref="K2:K13" si="4">+B2/D2</f>
        <v>1.8961038961038961</v>
      </c>
      <c r="L2" s="12">
        <f t="shared" ref="L2:L13" si="5">+EXP(1.4902*C2)*2.3847</f>
        <v>86.04471304454789</v>
      </c>
      <c r="M2" s="13">
        <f t="shared" ref="M2:M13" si="6">+(L2-B2)/B2</f>
        <v>-0.41065265037980897</v>
      </c>
      <c r="N2" s="12">
        <f t="shared" ref="N2:N13" si="7">LN(B2/2.3847)/1.4902</f>
        <v>2.7610611269918781</v>
      </c>
      <c r="O2" s="13">
        <f t="shared" ref="O2:O13" si="8">+(C2-N2)/C2</f>
        <v>-0.14745397485376752</v>
      </c>
    </row>
    <row r="3" spans="1:15" ht="19.5" customHeight="1" thickBot="1" x14ac:dyDescent="0.3">
      <c r="A3" s="6">
        <v>2</v>
      </c>
      <c r="B3" s="4">
        <v>37</v>
      </c>
      <c r="C3" s="7">
        <f t="shared" si="0"/>
        <v>1.828125</v>
      </c>
      <c r="D3" s="10">
        <v>58.5</v>
      </c>
      <c r="E3" s="1" t="s">
        <v>18</v>
      </c>
      <c r="F3" s="1">
        <v>36</v>
      </c>
      <c r="G3" s="1">
        <v>45</v>
      </c>
      <c r="H3" s="2">
        <f t="shared" si="1"/>
        <v>22.5</v>
      </c>
      <c r="I3" s="2">
        <f t="shared" si="2"/>
        <v>13.5</v>
      </c>
      <c r="J3" s="2">
        <f t="shared" si="3"/>
        <v>58.5</v>
      </c>
      <c r="K3" s="12">
        <f t="shared" si="4"/>
        <v>0.63247863247863245</v>
      </c>
      <c r="L3" s="12">
        <f t="shared" si="5"/>
        <v>36.355489311164419</v>
      </c>
      <c r="M3" s="13">
        <f t="shared" si="6"/>
        <v>-1.7419207806367052E-2</v>
      </c>
      <c r="N3" s="12">
        <f t="shared" ref="N3" si="9">LN(B3/2.3847)/1.4902</f>
        <v>1.8399171804987149</v>
      </c>
      <c r="O3" s="13">
        <f t="shared" ref="O3" si="10">+(C3-N3)/C3</f>
        <v>-6.4504235206645543E-3</v>
      </c>
    </row>
    <row r="4" spans="1:15" ht="19.5" customHeight="1" thickBot="1" x14ac:dyDescent="0.3">
      <c r="A4" s="6">
        <v>4</v>
      </c>
      <c r="B4" s="4">
        <v>37</v>
      </c>
      <c r="C4" s="7">
        <f t="shared" si="0"/>
        <v>1.546875</v>
      </c>
      <c r="D4" s="10">
        <v>49.5</v>
      </c>
      <c r="E4" s="1" t="s">
        <v>0</v>
      </c>
      <c r="F4" s="1">
        <v>30</v>
      </c>
      <c r="G4" s="1">
        <v>39</v>
      </c>
      <c r="H4" s="2">
        <f t="shared" si="1"/>
        <v>19.5</v>
      </c>
      <c r="I4" s="2">
        <f t="shared" si="2"/>
        <v>10.5</v>
      </c>
      <c r="J4" s="2">
        <f t="shared" si="3"/>
        <v>49.5</v>
      </c>
      <c r="K4" s="12">
        <f t="shared" si="4"/>
        <v>0.74747474747474751</v>
      </c>
      <c r="L4" s="12">
        <f t="shared" si="5"/>
        <v>23.908318559559174</v>
      </c>
      <c r="M4" s="13">
        <f t="shared" si="6"/>
        <v>-0.35382922812002232</v>
      </c>
      <c r="N4" s="12">
        <f t="shared" si="7"/>
        <v>1.8399171804987149</v>
      </c>
      <c r="O4" s="13">
        <f t="shared" si="8"/>
        <v>-0.18944140961533085</v>
      </c>
    </row>
    <row r="5" spans="1:15" ht="19.5" customHeight="1" thickBot="1" x14ac:dyDescent="0.3">
      <c r="A5" s="6">
        <v>3</v>
      </c>
      <c r="B5" s="4">
        <v>22</v>
      </c>
      <c r="C5" s="7">
        <f t="shared" si="0"/>
        <v>1.765625</v>
      </c>
      <c r="D5" s="10">
        <v>56.5</v>
      </c>
      <c r="E5" s="1" t="s">
        <v>14</v>
      </c>
      <c r="F5" s="1">
        <v>36</v>
      </c>
      <c r="G5" s="1">
        <v>41</v>
      </c>
      <c r="H5" s="2">
        <f t="shared" si="1"/>
        <v>20.5</v>
      </c>
      <c r="I5" s="2">
        <f t="shared" si="2"/>
        <v>15.5</v>
      </c>
      <c r="J5" s="2">
        <f t="shared" si="3"/>
        <v>56.5</v>
      </c>
      <c r="K5" s="12">
        <f t="shared" si="4"/>
        <v>0.38938053097345132</v>
      </c>
      <c r="L5" s="12">
        <f t="shared" si="5"/>
        <v>33.122330926792507</v>
      </c>
      <c r="M5" s="13">
        <f t="shared" si="6"/>
        <v>0.50556049667238667</v>
      </c>
      <c r="N5" s="12">
        <f t="shared" si="7"/>
        <v>1.4910543035117945</v>
      </c>
      <c r="O5" s="13">
        <f t="shared" si="8"/>
        <v>0.15550906703756773</v>
      </c>
    </row>
    <row r="6" spans="1:15" ht="19.5" customHeight="1" thickBot="1" x14ac:dyDescent="0.3">
      <c r="A6" s="6">
        <v>8</v>
      </c>
      <c r="B6" s="4">
        <v>20</v>
      </c>
      <c r="C6" s="7">
        <f t="shared" si="0"/>
        <v>1.296875</v>
      </c>
      <c r="D6" s="10">
        <v>41.5</v>
      </c>
      <c r="E6" s="1" t="s">
        <v>20</v>
      </c>
      <c r="F6" s="1">
        <v>29</v>
      </c>
      <c r="G6" s="1">
        <v>25</v>
      </c>
      <c r="H6" s="2">
        <f t="shared" si="1"/>
        <v>12.5</v>
      </c>
      <c r="I6" s="2">
        <f t="shared" si="2"/>
        <v>16.5</v>
      </c>
      <c r="J6" s="2">
        <f t="shared" si="3"/>
        <v>41.5</v>
      </c>
      <c r="K6" s="12">
        <f t="shared" si="4"/>
        <v>0.48192771084337349</v>
      </c>
      <c r="L6" s="12">
        <f t="shared" si="5"/>
        <v>16.472238607535662</v>
      </c>
      <c r="M6" s="13">
        <f t="shared" si="6"/>
        <v>-0.1763880696232169</v>
      </c>
      <c r="N6" s="12">
        <f t="shared" si="7"/>
        <v>1.4270963248483099</v>
      </c>
      <c r="O6" s="13">
        <f t="shared" si="8"/>
        <v>-0.10041162397941972</v>
      </c>
    </row>
    <row r="7" spans="1:15" ht="19.5" customHeight="1" thickBot="1" x14ac:dyDescent="0.3">
      <c r="A7" s="6">
        <v>5</v>
      </c>
      <c r="B7" s="4">
        <v>18</v>
      </c>
      <c r="C7" s="7">
        <f t="shared" si="0"/>
        <v>1.359375</v>
      </c>
      <c r="D7" s="10">
        <v>43.5</v>
      </c>
      <c r="E7" s="1" t="s">
        <v>17</v>
      </c>
      <c r="F7" s="1">
        <v>27</v>
      </c>
      <c r="G7" s="1">
        <v>33</v>
      </c>
      <c r="H7" s="2">
        <f t="shared" si="1"/>
        <v>16.5</v>
      </c>
      <c r="I7" s="2">
        <f t="shared" si="2"/>
        <v>10.5</v>
      </c>
      <c r="J7" s="2">
        <f t="shared" si="3"/>
        <v>43.5</v>
      </c>
      <c r="K7" s="12">
        <f t="shared" si="4"/>
        <v>0.41379310344827586</v>
      </c>
      <c r="L7" s="12">
        <f t="shared" si="5"/>
        <v>18.08013741396444</v>
      </c>
      <c r="M7" s="13">
        <f t="shared" si="6"/>
        <v>4.4520785535800099E-3</v>
      </c>
      <c r="N7" s="12">
        <f t="shared" si="7"/>
        <v>1.3563940596102033</v>
      </c>
      <c r="O7" s="13">
        <f t="shared" si="8"/>
        <v>2.1928756890458355E-3</v>
      </c>
    </row>
    <row r="8" spans="1:15" ht="19.5" customHeight="1" thickBot="1" x14ac:dyDescent="0.3">
      <c r="A8" s="6">
        <v>12</v>
      </c>
      <c r="B8" s="4">
        <v>12</v>
      </c>
      <c r="C8" s="7">
        <f t="shared" si="0"/>
        <v>0.625</v>
      </c>
      <c r="D8" s="10">
        <v>20</v>
      </c>
      <c r="E8" s="1" t="s">
        <v>22</v>
      </c>
      <c r="F8" s="1">
        <v>13</v>
      </c>
      <c r="G8" s="1">
        <v>14</v>
      </c>
      <c r="H8" s="2">
        <f t="shared" si="1"/>
        <v>7</v>
      </c>
      <c r="I8" s="2">
        <f t="shared" si="2"/>
        <v>6</v>
      </c>
      <c r="J8" s="2">
        <f t="shared" si="3"/>
        <v>20</v>
      </c>
      <c r="K8" s="12">
        <f t="shared" si="4"/>
        <v>0.6</v>
      </c>
      <c r="L8" s="12">
        <f t="shared" si="5"/>
        <v>6.0523603125445824</v>
      </c>
      <c r="M8" s="13">
        <f t="shared" si="6"/>
        <v>-0.49563664062128482</v>
      </c>
      <c r="N8" s="12">
        <f t="shared" si="7"/>
        <v>1.0843063478210715</v>
      </c>
      <c r="O8" s="13">
        <f t="shared" si="8"/>
        <v>-0.73489015651371437</v>
      </c>
    </row>
    <row r="9" spans="1:15" ht="19.5" customHeight="1" thickBot="1" x14ac:dyDescent="0.3">
      <c r="A9" s="6">
        <v>7</v>
      </c>
      <c r="B9" s="4">
        <v>10</v>
      </c>
      <c r="C9" s="7">
        <f t="shared" si="0"/>
        <v>1.453125</v>
      </c>
      <c r="D9" s="10">
        <v>46.5</v>
      </c>
      <c r="E9" s="1" t="s">
        <v>12</v>
      </c>
      <c r="F9" s="1">
        <v>32</v>
      </c>
      <c r="G9" s="1">
        <v>29</v>
      </c>
      <c r="H9" s="2">
        <f t="shared" si="1"/>
        <v>14.5</v>
      </c>
      <c r="I9" s="2">
        <f t="shared" si="2"/>
        <v>17.5</v>
      </c>
      <c r="J9" s="2">
        <f t="shared" si="3"/>
        <v>46.5</v>
      </c>
      <c r="K9" s="12">
        <f t="shared" si="4"/>
        <v>0.21505376344086022</v>
      </c>
      <c r="L9" s="12">
        <f t="shared" si="5"/>
        <v>20.791000093638253</v>
      </c>
      <c r="M9" s="13">
        <f t="shared" si="6"/>
        <v>1.0791000093638252</v>
      </c>
      <c r="N9" s="12">
        <f t="shared" si="7"/>
        <v>0.96195930930680851</v>
      </c>
      <c r="O9" s="13">
        <f t="shared" si="8"/>
        <v>0.33800649682112105</v>
      </c>
    </row>
    <row r="10" spans="1:15" ht="19.5" customHeight="1" thickBot="1" x14ac:dyDescent="0.3">
      <c r="A10" s="6">
        <v>10</v>
      </c>
      <c r="B10" s="4">
        <v>10</v>
      </c>
      <c r="C10" s="7">
        <f t="shared" si="0"/>
        <v>1.046875</v>
      </c>
      <c r="D10" s="10">
        <v>33.5</v>
      </c>
      <c r="E10" s="1" t="s">
        <v>16</v>
      </c>
      <c r="F10" s="1">
        <v>23</v>
      </c>
      <c r="G10" s="1">
        <v>21</v>
      </c>
      <c r="H10" s="2">
        <f t="shared" si="1"/>
        <v>10.5</v>
      </c>
      <c r="I10" s="2">
        <f t="shared" si="2"/>
        <v>12.5</v>
      </c>
      <c r="J10" s="2">
        <f t="shared" si="3"/>
        <v>33.5</v>
      </c>
      <c r="K10" s="12">
        <f t="shared" si="4"/>
        <v>0.29850746268656714</v>
      </c>
      <c r="L10" s="12">
        <f t="shared" si="5"/>
        <v>11.348963920973929</v>
      </c>
      <c r="M10" s="13">
        <f t="shared" si="6"/>
        <v>0.13489639209739296</v>
      </c>
      <c r="N10" s="12">
        <f t="shared" si="7"/>
        <v>0.96195930930680851</v>
      </c>
      <c r="O10" s="13">
        <f t="shared" si="8"/>
        <v>8.1113495587526202E-2</v>
      </c>
    </row>
    <row r="11" spans="1:15" ht="19.5" customHeight="1" thickBot="1" x14ac:dyDescent="0.3">
      <c r="A11" s="6">
        <v>11</v>
      </c>
      <c r="B11" s="4">
        <v>10</v>
      </c>
      <c r="C11" s="7">
        <f t="shared" si="0"/>
        <v>0.84375</v>
      </c>
      <c r="D11" s="10">
        <v>27</v>
      </c>
      <c r="E11" s="1" t="s">
        <v>19</v>
      </c>
      <c r="F11" s="1">
        <v>19</v>
      </c>
      <c r="G11" s="1">
        <v>16</v>
      </c>
      <c r="H11" s="2">
        <f t="shared" si="1"/>
        <v>8</v>
      </c>
      <c r="I11" s="2">
        <f t="shared" si="2"/>
        <v>11</v>
      </c>
      <c r="J11" s="2">
        <f t="shared" si="3"/>
        <v>27</v>
      </c>
      <c r="K11" s="12">
        <f t="shared" si="4"/>
        <v>0.37037037037037035</v>
      </c>
      <c r="L11" s="12">
        <f t="shared" si="5"/>
        <v>8.3848757770602234</v>
      </c>
      <c r="M11" s="13">
        <f t="shared" si="6"/>
        <v>-0.16151242229397766</v>
      </c>
      <c r="N11" s="12">
        <f t="shared" si="7"/>
        <v>0.96195930930680851</v>
      </c>
      <c r="O11" s="13">
        <f t="shared" si="8"/>
        <v>-0.14009992214140268</v>
      </c>
    </row>
    <row r="12" spans="1:15" ht="19.5" customHeight="1" thickBot="1" x14ac:dyDescent="0.3">
      <c r="A12" s="6">
        <v>6</v>
      </c>
      <c r="B12" s="4">
        <v>9</v>
      </c>
      <c r="C12" s="7">
        <f t="shared" si="0"/>
        <v>1.1875</v>
      </c>
      <c r="D12" s="10">
        <v>38</v>
      </c>
      <c r="E12" s="1" t="s">
        <v>13</v>
      </c>
      <c r="F12" s="1">
        <v>23</v>
      </c>
      <c r="G12" s="1">
        <v>30</v>
      </c>
      <c r="H12" s="2">
        <f t="shared" si="1"/>
        <v>15</v>
      </c>
      <c r="I12" s="2">
        <f t="shared" si="2"/>
        <v>8</v>
      </c>
      <c r="J12" s="2">
        <f t="shared" si="3"/>
        <v>38</v>
      </c>
      <c r="K12" s="12">
        <f t="shared" si="4"/>
        <v>0.23684210526315788</v>
      </c>
      <c r="L12" s="12">
        <f t="shared" si="5"/>
        <v>13.994799975059683</v>
      </c>
      <c r="M12" s="13">
        <f t="shared" si="6"/>
        <v>0.55497777500663148</v>
      </c>
      <c r="N12" s="12">
        <f t="shared" si="7"/>
        <v>0.8912570440687021</v>
      </c>
      <c r="O12" s="13">
        <f t="shared" si="8"/>
        <v>0.24946775236319824</v>
      </c>
    </row>
    <row r="13" spans="1:15" ht="19.5" customHeight="1" thickBot="1" x14ac:dyDescent="0.3">
      <c r="A13" s="6">
        <v>9</v>
      </c>
      <c r="B13" s="4">
        <v>9</v>
      </c>
      <c r="C13" s="7">
        <f t="shared" si="0"/>
        <v>1.109375</v>
      </c>
      <c r="D13" s="10">
        <v>35.5</v>
      </c>
      <c r="E13" s="1" t="s">
        <v>15</v>
      </c>
      <c r="F13" s="1">
        <v>25</v>
      </c>
      <c r="G13" s="1">
        <v>21</v>
      </c>
      <c r="H13" s="2">
        <f t="shared" si="1"/>
        <v>10.5</v>
      </c>
      <c r="I13" s="2">
        <f t="shared" si="2"/>
        <v>14.5</v>
      </c>
      <c r="J13" s="2">
        <f t="shared" si="3"/>
        <v>35.5</v>
      </c>
      <c r="K13" s="12">
        <f t="shared" si="4"/>
        <v>0.25352112676056338</v>
      </c>
      <c r="L13" s="12">
        <f t="shared" si="5"/>
        <v>12.456766325826733</v>
      </c>
      <c r="M13" s="13">
        <f t="shared" si="6"/>
        <v>0.38408514731408139</v>
      </c>
      <c r="N13" s="12">
        <f t="shared" si="7"/>
        <v>0.8912570440687021</v>
      </c>
      <c r="O13" s="13">
        <f t="shared" si="8"/>
        <v>0.19661336872680374</v>
      </c>
    </row>
    <row r="14" spans="1:15" ht="19.5" customHeight="1" x14ac:dyDescent="0.25">
      <c r="B14" s="5" t="s">
        <v>25</v>
      </c>
      <c r="D14" s="11" t="s">
        <v>26</v>
      </c>
    </row>
    <row r="15" spans="1:15" ht="19.5" customHeight="1" x14ac:dyDescent="0.25">
      <c r="A15" s="5" t="s">
        <v>23</v>
      </c>
      <c r="B15" s="10">
        <f>+AVERAGE($B2:$B13)</f>
        <v>28.333333333333332</v>
      </c>
      <c r="C15" s="7"/>
      <c r="D15" s="10">
        <f>+SUM($B2:$B13)</f>
        <v>340</v>
      </c>
      <c r="F15" s="12">
        <f t="shared" ref="F15:O15" si="11">+AVERAGE(F$2:F$13)</f>
        <v>28.666666666666668</v>
      </c>
      <c r="G15" s="12">
        <f t="shared" si="11"/>
        <v>30.5</v>
      </c>
      <c r="H15" s="12">
        <f t="shared" si="11"/>
        <v>15.25</v>
      </c>
      <c r="I15" s="12">
        <f t="shared" si="11"/>
        <v>13.416666666666666</v>
      </c>
      <c r="J15" s="12">
        <f t="shared" si="11"/>
        <v>43.916666666666664</v>
      </c>
      <c r="K15" s="12">
        <f>+AVERAGE(K$2:K$13)</f>
        <v>0.54462112082032454</v>
      </c>
      <c r="L15" s="12">
        <f t="shared" ref="L15:O15" si="12">+AVERAGE(L$2:L$13)</f>
        <v>23.917666189055623</v>
      </c>
      <c r="M15" s="13">
        <f t="shared" si="12"/>
        <v>8.7302806680268338E-2</v>
      </c>
      <c r="N15" s="12">
        <f t="shared" si="12"/>
        <v>1.3723448783198762</v>
      </c>
      <c r="O15" s="13">
        <f t="shared" si="12"/>
        <v>-2.4653704533253062E-2</v>
      </c>
    </row>
    <row r="16" spans="1:15" ht="19.5" customHeight="1" x14ac:dyDescent="0.25">
      <c r="A16" s="5" t="s">
        <v>24</v>
      </c>
      <c r="B16" s="10">
        <f>+AVERAGE($B3:$B13)</f>
        <v>17.636363636363637</v>
      </c>
      <c r="C16" s="7"/>
      <c r="D16" s="10">
        <f>+SUM($B3:$B13)</f>
        <v>194</v>
      </c>
      <c r="G16" s="4"/>
      <c r="I16" s="3"/>
      <c r="J16" s="3"/>
    </row>
    <row r="17" spans="3:10" ht="19.5" customHeight="1" x14ac:dyDescent="0.25">
      <c r="C17" s="7"/>
      <c r="I17" s="3"/>
      <c r="J17" s="3"/>
    </row>
    <row r="18" spans="3:10" ht="19.5" customHeight="1" x14ac:dyDescent="0.25">
      <c r="C18" s="7"/>
      <c r="I18" s="3"/>
      <c r="J18" s="3"/>
    </row>
    <row r="19" spans="3:10" ht="19.5" customHeight="1" x14ac:dyDescent="0.25">
      <c r="C19" s="7"/>
    </row>
    <row r="20" spans="3:10" ht="19.5" customHeight="1" x14ac:dyDescent="0.25">
      <c r="C20" s="7"/>
    </row>
    <row r="21" spans="3:10" ht="19.5" customHeight="1" x14ac:dyDescent="0.25">
      <c r="C21" s="7"/>
    </row>
    <row r="22" spans="3:10" ht="19.5" customHeight="1" x14ac:dyDescent="0.25">
      <c r="C22" s="7"/>
    </row>
    <row r="26" spans="3:10" ht="19.5" customHeight="1" x14ac:dyDescent="0.25">
      <c r="C26" s="8"/>
    </row>
    <row r="27" spans="3:10" ht="19.5" customHeight="1" x14ac:dyDescent="0.25">
      <c r="C27" s="8"/>
    </row>
    <row r="28" spans="3:10" ht="19.5" customHeight="1" x14ac:dyDescent="0.25">
      <c r="C28" s="8"/>
    </row>
  </sheetData>
  <sortState xmlns:xlrd2="http://schemas.microsoft.com/office/spreadsheetml/2017/richdata2" ref="A2:O13">
    <sortCondition descending="1" ref="B2:B13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2021-06-01T09:27:32Z</dcterms:created>
  <dcterms:modified xsi:type="dcterms:W3CDTF">2021-07-24T07:10:03Z</dcterms:modified>
</cp:coreProperties>
</file>